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drawings/drawing73.xml" ContentType="application/vnd.openxmlformats-officedocument.drawing+xml"/>
  <Override PartName="/xl/charts/chart73.xml" ContentType="application/vnd.openxmlformats-officedocument.drawingml.chart+xml"/>
  <Override PartName="/xl/drawings/drawing74.xml" ContentType="application/vnd.openxmlformats-officedocument.drawing+xml"/>
  <Override PartName="/xl/charts/chart74.xml" ContentType="application/vnd.openxmlformats-officedocument.drawingml.chart+xml"/>
  <Override PartName="/xl/drawings/drawing75.xml" ContentType="application/vnd.openxmlformats-officedocument.drawing+xml"/>
  <Override PartName="/xl/charts/chart75.xml" ContentType="application/vnd.openxmlformats-officedocument.drawingml.chart+xml"/>
  <Override PartName="/xl/drawings/drawing76.xml" ContentType="application/vnd.openxmlformats-officedocument.drawing+xml"/>
  <Override PartName="/xl/charts/chart76.xml" ContentType="application/vnd.openxmlformats-officedocument.drawingml.chart+xml"/>
  <Override PartName="/xl/drawings/drawing77.xml" ContentType="application/vnd.openxmlformats-officedocument.drawing+xml"/>
  <Override PartName="/xl/charts/chart77.xml" ContentType="application/vnd.openxmlformats-officedocument.drawingml.chart+xml"/>
  <Override PartName="/xl/drawings/drawing78.xml" ContentType="application/vnd.openxmlformats-officedocument.drawing+xml"/>
  <Override PartName="/xl/charts/chart78.xml" ContentType="application/vnd.openxmlformats-officedocument.drawingml.chart+xml"/>
  <Override PartName="/xl/drawings/drawing79.xml" ContentType="application/vnd.openxmlformats-officedocument.drawing+xml"/>
  <Override PartName="/xl/charts/chart79.xml" ContentType="application/vnd.openxmlformats-officedocument.drawingml.chart+xml"/>
  <Override PartName="/xl/drawings/drawing80.xml" ContentType="application/vnd.openxmlformats-officedocument.drawing+xml"/>
  <Override PartName="/xl/charts/chart80.xml" ContentType="application/vnd.openxmlformats-officedocument.drawingml.chart+xml"/>
  <Override PartName="/xl/drawings/drawing81.xml" ContentType="application/vnd.openxmlformats-officedocument.drawing+xml"/>
  <Override PartName="/xl/charts/chart81.xml" ContentType="application/vnd.openxmlformats-officedocument.drawingml.chart+xml"/>
  <Override PartName="/xl/drawings/drawing82.xml" ContentType="application/vnd.openxmlformats-officedocument.drawing+xml"/>
  <Override PartName="/xl/charts/chart82.xml" ContentType="application/vnd.openxmlformats-officedocument.drawingml.chart+xml"/>
  <Override PartName="/xl/drawings/drawing83.xml" ContentType="application/vnd.openxmlformats-officedocument.drawing+xml"/>
  <Override PartName="/xl/charts/chart83.xml" ContentType="application/vnd.openxmlformats-officedocument.drawingml.chart+xml"/>
  <Override PartName="/xl/drawings/drawing84.xml" ContentType="application/vnd.openxmlformats-officedocument.drawing+xml"/>
  <Override PartName="/xl/charts/chart84.xml" ContentType="application/vnd.openxmlformats-officedocument.drawingml.chart+xml"/>
  <Override PartName="/xl/drawings/drawing85.xml" ContentType="application/vnd.openxmlformats-officedocument.drawing+xml"/>
  <Override PartName="/xl/charts/chart85.xml" ContentType="application/vnd.openxmlformats-officedocument.drawingml.chart+xml"/>
  <Override PartName="/xl/drawings/drawing86.xml" ContentType="application/vnd.openxmlformats-officedocument.drawing+xml"/>
  <Override PartName="/xl/charts/chart86.xml" ContentType="application/vnd.openxmlformats-officedocument.drawingml.chart+xml"/>
  <Override PartName="/xl/drawings/drawing87.xml" ContentType="application/vnd.openxmlformats-officedocument.drawing+xml"/>
  <Override PartName="/xl/charts/chart87.xml" ContentType="application/vnd.openxmlformats-officedocument.drawingml.chart+xml"/>
  <Override PartName="/xl/drawings/drawing88.xml" ContentType="application/vnd.openxmlformats-officedocument.drawing+xml"/>
  <Override PartName="/xl/charts/chart88.xml" ContentType="application/vnd.openxmlformats-officedocument.drawingml.chart+xml"/>
  <Override PartName="/xl/drawings/drawing89.xml" ContentType="application/vnd.openxmlformats-officedocument.drawing+xml"/>
  <Override PartName="/xl/charts/chart89.xml" ContentType="application/vnd.openxmlformats-officedocument.drawingml.chart+xml"/>
  <Override PartName="/xl/drawings/drawing90.xml" ContentType="application/vnd.openxmlformats-officedocument.drawing+xml"/>
  <Override PartName="/xl/charts/chart90.xml" ContentType="application/vnd.openxmlformats-officedocument.drawingml.chart+xml"/>
  <Override PartName="/xl/drawings/drawing91.xml" ContentType="application/vnd.openxmlformats-officedocument.drawing+xml"/>
  <Override PartName="/xl/charts/chart91.xml" ContentType="application/vnd.openxmlformats-officedocument.drawingml.chart+xml"/>
  <Override PartName="/xl/drawings/drawing92.xml" ContentType="application/vnd.openxmlformats-officedocument.drawing+xml"/>
  <Override PartName="/xl/charts/chart92.xml" ContentType="application/vnd.openxmlformats-officedocument.drawingml.chart+xml"/>
  <Override PartName="/xl/drawings/drawing93.xml" ContentType="application/vnd.openxmlformats-officedocument.drawing+xml"/>
  <Override PartName="/xl/charts/chart93.xml" ContentType="application/vnd.openxmlformats-officedocument.drawingml.chart+xml"/>
  <Override PartName="/xl/drawings/drawing94.xml" ContentType="application/vnd.openxmlformats-officedocument.drawing+xml"/>
  <Override PartName="/xl/charts/chart94.xml" ContentType="application/vnd.openxmlformats-officedocument.drawingml.chart+xml"/>
  <Override PartName="/xl/drawings/drawing95.xml" ContentType="application/vnd.openxmlformats-officedocument.drawing+xml"/>
  <Override PartName="/xl/charts/chart95.xml" ContentType="application/vnd.openxmlformats-officedocument.drawingml.chart+xml"/>
  <Override PartName="/xl/drawings/drawing96.xml" ContentType="application/vnd.openxmlformats-officedocument.drawing+xml"/>
  <Override PartName="/xl/charts/chart96.xml" ContentType="application/vnd.openxmlformats-officedocument.drawingml.chart+xml"/>
  <Override PartName="/xl/drawings/drawing97.xml" ContentType="application/vnd.openxmlformats-officedocument.drawing+xml"/>
  <Override PartName="/xl/charts/chart97.xml" ContentType="application/vnd.openxmlformats-officedocument.drawingml.chart+xml"/>
  <Override PartName="/xl/drawings/drawing98.xml" ContentType="application/vnd.openxmlformats-officedocument.drawing+xml"/>
  <Override PartName="/xl/charts/chart98.xml" ContentType="application/vnd.openxmlformats-officedocument.drawingml.chart+xml"/>
  <Override PartName="/xl/drawings/drawing99.xml" ContentType="application/vnd.openxmlformats-officedocument.drawing+xml"/>
  <Override PartName="/xl/charts/chart9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0.xml" ContentType="application/vnd.openxmlformats-officedocument.drawing+xml"/>
  <Override PartName="/xl/charts/chart10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1.xml" ContentType="application/vnd.openxmlformats-officedocument.drawing+xml"/>
  <Override PartName="/xl/charts/chart10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2.xml" ContentType="application/vnd.openxmlformats-officedocument.drawing+xml"/>
  <Override PartName="/xl/charts/chart10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3.xml" ContentType="application/vnd.openxmlformats-officedocument.drawing+xml"/>
  <Override PartName="/xl/charts/chart10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4.xml" ContentType="application/vnd.openxmlformats-officedocument.drawing+xml"/>
  <Override PartName="/xl/charts/chart10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5.xml" ContentType="application/vnd.openxmlformats-officedocument.drawing+xml"/>
  <Override PartName="/xl/charts/chart10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6.xml" ContentType="application/vnd.openxmlformats-officedocument.drawing+xml"/>
  <Override PartName="/xl/charts/chart10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7.xml" ContentType="application/vnd.openxmlformats-officedocument.drawing+xml"/>
  <Override PartName="/xl/charts/chart10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erver\toyamace\"/>
    </mc:Choice>
  </mc:AlternateContent>
  <xr:revisionPtr revIDLastSave="0" documentId="8_{B75DEB30-E56E-4EAE-9219-33D0B1798426}" xr6:coauthVersionLast="47" xr6:coauthVersionMax="47" xr10:uidLastSave="{00000000-0000-0000-0000-000000000000}"/>
  <bookViews>
    <workbookView xWindow="-120" yWindow="-120" windowWidth="21840" windowHeight="13140" tabRatio="860" firstSheet="100" activeTab="104" xr2:uid="{00000000-000D-0000-FFFF-FFFF00000000}"/>
  </bookViews>
  <sheets>
    <sheet name="清水2017年11月" sheetId="8" r:id="rId1"/>
    <sheet name="清水2017年12月" sheetId="7" r:id="rId2"/>
    <sheet name="清水2018年1月" sheetId="6" r:id="rId3"/>
    <sheet name="清水2018年2月" sheetId="5" r:id="rId4"/>
    <sheet name="清水2018年3月" sheetId="4" r:id="rId5"/>
    <sheet name="清水2018年4月" sheetId="3" r:id="rId6"/>
    <sheet name="清水2018年5月" sheetId="1" r:id="rId7"/>
    <sheet name="臼谷2018年5月" sheetId="2" r:id="rId8"/>
    <sheet name="清水2018年6月" sheetId="11" r:id="rId9"/>
    <sheet name="臼谷2018年6月" sheetId="12" r:id="rId10"/>
    <sheet name="清水2018年7月" sheetId="14" r:id="rId11"/>
    <sheet name="臼谷2018年7月" sheetId="16" r:id="rId12"/>
    <sheet name="清水2018年8月" sheetId="19" r:id="rId13"/>
    <sheet name="臼谷2018年8月" sheetId="17" r:id="rId14"/>
    <sheet name="清水2018年9月" sheetId="20" r:id="rId15"/>
    <sheet name="臼谷2018年9月" sheetId="21" r:id="rId16"/>
    <sheet name="清水2018年10月" sheetId="22" r:id="rId17"/>
    <sheet name="臼谷2018年10月" sheetId="23" r:id="rId18"/>
    <sheet name="清水2018年11月" sheetId="24" r:id="rId19"/>
    <sheet name="臼谷2018年11月" sheetId="25" r:id="rId20"/>
    <sheet name="清水2018年12月" sheetId="26" r:id="rId21"/>
    <sheet name="臼谷2018年12月" sheetId="27" r:id="rId22"/>
    <sheet name="清水2019年1月" sheetId="28" r:id="rId23"/>
    <sheet name="臼谷2019年1月" sheetId="30" r:id="rId24"/>
    <sheet name="清水2019年2月" sheetId="33" r:id="rId25"/>
    <sheet name="臼谷2019年2月" sheetId="31" r:id="rId26"/>
    <sheet name="清水2019年3月" sheetId="35" r:id="rId27"/>
    <sheet name="臼谷2019年3月" sheetId="34" r:id="rId28"/>
    <sheet name="清水2019年4月" sheetId="36" r:id="rId29"/>
    <sheet name="臼谷2019年4月" sheetId="38" r:id="rId30"/>
    <sheet name="清水2019年5月" sheetId="39" r:id="rId31"/>
    <sheet name="臼谷2019年5月" sheetId="40" r:id="rId32"/>
    <sheet name="清水2019年6月" sheetId="42" r:id="rId33"/>
    <sheet name="臼谷2019年6月" sheetId="43" r:id="rId34"/>
    <sheet name="清水2019年7月" sheetId="45" r:id="rId35"/>
    <sheet name="臼谷2019年7月" sheetId="44" r:id="rId36"/>
    <sheet name="清水2019年8月" sheetId="47" r:id="rId37"/>
    <sheet name="臼谷2019年8月" sheetId="46" r:id="rId38"/>
    <sheet name="清水2019年9月" sheetId="49" r:id="rId39"/>
    <sheet name="臼谷2019年9月" sheetId="48" r:id="rId40"/>
    <sheet name="清水2019年10月" sheetId="51" r:id="rId41"/>
    <sheet name="臼谷2019年10月" sheetId="50" r:id="rId42"/>
    <sheet name="清水2019年11月" sheetId="53" r:id="rId43"/>
    <sheet name="臼谷2019年11月" sheetId="52" r:id="rId44"/>
    <sheet name="清水2019年12月" sheetId="54" r:id="rId45"/>
    <sheet name="臼谷2019年12月" sheetId="55" r:id="rId46"/>
    <sheet name="清水2020年1月" sheetId="57" r:id="rId47"/>
    <sheet name="臼谷2020年1月" sheetId="56" r:id="rId48"/>
    <sheet name="清水2020年2月" sheetId="61" r:id="rId49"/>
    <sheet name="臼谷2020年2月" sheetId="60" r:id="rId50"/>
    <sheet name="清水2020年3月" sheetId="63" r:id="rId51"/>
    <sheet name="臼谷2020年3月" sheetId="62" r:id="rId52"/>
    <sheet name="清水2020年4月" sheetId="65" r:id="rId53"/>
    <sheet name="臼谷2020年4月" sheetId="64" r:id="rId54"/>
    <sheet name="清水2020年5月" sheetId="67" r:id="rId55"/>
    <sheet name="臼谷2020年5月" sheetId="66" r:id="rId56"/>
    <sheet name="清水2020年6月" sheetId="69" r:id="rId57"/>
    <sheet name="臼谷2020年6月" sheetId="68" r:id="rId58"/>
    <sheet name="清水2020年7月" sheetId="70" r:id="rId59"/>
    <sheet name="臼谷2020年7月" sheetId="71" r:id="rId60"/>
    <sheet name="清水2020年8月" sheetId="73" r:id="rId61"/>
    <sheet name="臼谷2020年8月" sheetId="72" r:id="rId62"/>
    <sheet name="清水2020年9月" sheetId="74" r:id="rId63"/>
    <sheet name="臼谷2020年9月" sheetId="75" r:id="rId64"/>
    <sheet name="清水2020年10月" sheetId="76" r:id="rId65"/>
    <sheet name="臼谷2020年10月" sheetId="77" r:id="rId66"/>
    <sheet name="清水2020年11月" sheetId="78" r:id="rId67"/>
    <sheet name="臼谷2020年11月" sheetId="79" r:id="rId68"/>
    <sheet name="清水2020年12月" sheetId="80" r:id="rId69"/>
    <sheet name="臼谷2020年12月" sheetId="81" r:id="rId70"/>
    <sheet name="清水2021年1月" sheetId="82" r:id="rId71"/>
    <sheet name="臼谷2021年1月" sheetId="83" r:id="rId72"/>
    <sheet name="清水2021年2月" sheetId="87" r:id="rId73"/>
    <sheet name="臼谷2021年2月" sheetId="86" r:id="rId74"/>
    <sheet name="清水2021年3月" sheetId="88" r:id="rId75"/>
    <sheet name="臼谷2021年3月" sheetId="89" r:id="rId76"/>
    <sheet name="八伏2021年3月" sheetId="90" r:id="rId77"/>
    <sheet name="清水2021年4月" sheetId="93" r:id="rId78"/>
    <sheet name="臼谷2021年4月" sheetId="92" r:id="rId79"/>
    <sheet name="八伏2021年4月" sheetId="94" r:id="rId80"/>
    <sheet name="臼谷2021年5月" sheetId="97" r:id="rId81"/>
    <sheet name="清水2021年5月" sheetId="95" r:id="rId82"/>
    <sheet name="八伏2021年5月" sheetId="96" r:id="rId83"/>
    <sheet name="臼谷2021年6月" sheetId="100" r:id="rId84"/>
    <sheet name="清水2021年6月" sheetId="99" r:id="rId85"/>
    <sheet name="八伏2021年6月" sheetId="98" r:id="rId86"/>
    <sheet name="臼谷2021年7月" sheetId="103" r:id="rId87"/>
    <sheet name="八伏2021年7月" sheetId="101" r:id="rId88"/>
    <sheet name="清水2021年7月" sheetId="102" r:id="rId89"/>
    <sheet name="臼谷2021年8月" sheetId="107" r:id="rId90"/>
    <sheet name="清水2021年8月" sheetId="105" r:id="rId91"/>
    <sheet name="八伏2021年8月" sheetId="104" r:id="rId92"/>
    <sheet name="臼谷2021年9月" sheetId="110" r:id="rId93"/>
    <sheet name="清水2021年9月" sheetId="109" r:id="rId94"/>
    <sheet name="八伏2021年9月" sheetId="108" r:id="rId95"/>
    <sheet name="臼谷2021年10月" sheetId="113" r:id="rId96"/>
    <sheet name="清水2021年10月" sheetId="112" r:id="rId97"/>
    <sheet name="八伏2021年10月" sheetId="111" r:id="rId98"/>
    <sheet name="臼谷総合実績" sheetId="13" r:id="rId99"/>
    <sheet name="臼谷総合実績2019年" sheetId="41" r:id="rId100"/>
    <sheet name="臼谷総合実績2020年" sheetId="58" r:id="rId101"/>
    <sheet name="清水総合実績2018年" sheetId="10" r:id="rId102"/>
    <sheet name="清水総合実績2019年" sheetId="29" r:id="rId103"/>
    <sheet name="清水総合実績2020年" sheetId="59" r:id="rId104"/>
    <sheet name="臼谷総合実績2021年" sheetId="84" r:id="rId105"/>
    <sheet name="清水総合実績2021年" sheetId="85" r:id="rId106"/>
    <sheet name="八伏総合実績2021年" sheetId="91" r:id="rId10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91" l="1"/>
  <c r="C13" i="85"/>
  <c r="C13" i="84"/>
  <c r="AH4" i="113"/>
  <c r="AH4" i="112"/>
  <c r="AH4" i="111"/>
  <c r="C12" i="91"/>
  <c r="C12" i="85"/>
  <c r="C12" i="84"/>
  <c r="AH4" i="110"/>
  <c r="AH4" i="109"/>
  <c r="AH4" i="108"/>
  <c r="AH4" i="107"/>
  <c r="C11" i="84" s="1"/>
  <c r="AH4" i="105"/>
  <c r="C11" i="85" s="1"/>
  <c r="AH4" i="104"/>
  <c r="C11" i="91" s="1"/>
  <c r="C10" i="91"/>
  <c r="C10" i="84"/>
  <c r="AH4" i="103"/>
  <c r="AH4" i="102"/>
  <c r="C10" i="85" s="1"/>
  <c r="AH4" i="101"/>
  <c r="C9" i="91"/>
  <c r="C9" i="84"/>
  <c r="AH4" i="100"/>
  <c r="AH4" i="99"/>
  <c r="C9" i="85" s="1"/>
  <c r="AH4" i="98"/>
  <c r="C8" i="84"/>
  <c r="AH4" i="97"/>
  <c r="AH4" i="96"/>
  <c r="C8" i="91" s="1"/>
  <c r="AH4" i="95"/>
  <c r="C8" i="85" s="1"/>
  <c r="H32" i="65"/>
  <c r="D26" i="65"/>
  <c r="C26" i="65"/>
  <c r="E26" i="65" s="1"/>
  <c r="F26" i="65" s="1"/>
  <c r="I32" i="65" s="1"/>
  <c r="C7" i="85"/>
  <c r="AH4" i="94"/>
  <c r="C7" i="91" s="1"/>
  <c r="AH4" i="93"/>
  <c r="AH4" i="92"/>
  <c r="C7" i="84" s="1"/>
  <c r="E33" i="65" l="1"/>
  <c r="G33" i="65"/>
  <c r="D33" i="65"/>
  <c r="F33" i="65"/>
  <c r="C33" i="65"/>
  <c r="M18" i="91"/>
  <c r="L18" i="91"/>
  <c r="K18" i="91"/>
  <c r="J18" i="91"/>
  <c r="D16" i="91"/>
  <c r="G15" i="91"/>
  <c r="F15" i="91"/>
  <c r="E15" i="91"/>
  <c r="H15" i="91" s="1"/>
  <c r="H14" i="91"/>
  <c r="G14" i="91"/>
  <c r="F14" i="91"/>
  <c r="E14" i="91"/>
  <c r="I14" i="91" s="1"/>
  <c r="G13" i="91"/>
  <c r="F13" i="91"/>
  <c r="E13" i="91"/>
  <c r="H13" i="91" s="1"/>
  <c r="G12" i="91"/>
  <c r="F12" i="91"/>
  <c r="E12" i="91"/>
  <c r="I12" i="91" s="1"/>
  <c r="G11" i="91"/>
  <c r="F11" i="91"/>
  <c r="E11" i="91"/>
  <c r="H11" i="91" s="1"/>
  <c r="G10" i="91"/>
  <c r="F10" i="91"/>
  <c r="E10" i="91"/>
  <c r="I10" i="91" s="1"/>
  <c r="G9" i="91"/>
  <c r="F9" i="91"/>
  <c r="E9" i="91"/>
  <c r="H9" i="91" s="1"/>
  <c r="H8" i="91"/>
  <c r="G8" i="91"/>
  <c r="F8" i="91"/>
  <c r="E8" i="91"/>
  <c r="I8" i="91" s="1"/>
  <c r="G7" i="91"/>
  <c r="F7" i="91"/>
  <c r="E7" i="91"/>
  <c r="H7" i="91" s="1"/>
  <c r="G5" i="91"/>
  <c r="AH4" i="90"/>
  <c r="C6" i="91" s="1"/>
  <c r="G6" i="91" s="1"/>
  <c r="C6" i="84"/>
  <c r="E6" i="84" s="1"/>
  <c r="H6" i="84" s="1"/>
  <c r="AH4" i="89"/>
  <c r="AH4" i="88"/>
  <c r="C6" i="85" s="1"/>
  <c r="AH4" i="87"/>
  <c r="C5" i="85" s="1"/>
  <c r="AH4" i="86"/>
  <c r="C5" i="84" s="1"/>
  <c r="E5" i="84" s="1"/>
  <c r="C4" i="85"/>
  <c r="E4" i="85" s="1"/>
  <c r="G6" i="84"/>
  <c r="E7" i="84"/>
  <c r="H7" i="84" s="1"/>
  <c r="F7" i="84"/>
  <c r="G7" i="84"/>
  <c r="I7" i="84"/>
  <c r="E8" i="84"/>
  <c r="H8" i="84" s="1"/>
  <c r="F8" i="84"/>
  <c r="G8" i="84"/>
  <c r="E9" i="84"/>
  <c r="H9" i="84" s="1"/>
  <c r="F9" i="84"/>
  <c r="G9" i="84"/>
  <c r="E10" i="84"/>
  <c r="H10" i="84" s="1"/>
  <c r="F10" i="84"/>
  <c r="G10" i="84"/>
  <c r="I10" i="84"/>
  <c r="E11" i="84"/>
  <c r="H11" i="84" s="1"/>
  <c r="F11" i="84"/>
  <c r="G11" i="84"/>
  <c r="E12" i="84"/>
  <c r="H12" i="84" s="1"/>
  <c r="F12" i="84"/>
  <c r="G12" i="84"/>
  <c r="E13" i="84"/>
  <c r="H13" i="84" s="1"/>
  <c r="F13" i="84"/>
  <c r="G13" i="84"/>
  <c r="I13" i="84"/>
  <c r="E14" i="84"/>
  <c r="H14" i="84" s="1"/>
  <c r="F14" i="84"/>
  <c r="G14" i="84"/>
  <c r="I14" i="84"/>
  <c r="E15" i="84"/>
  <c r="F15" i="84"/>
  <c r="G15" i="84"/>
  <c r="H15" i="84"/>
  <c r="I15" i="84"/>
  <c r="M18" i="85"/>
  <c r="L18" i="85"/>
  <c r="K18" i="85"/>
  <c r="J18" i="85"/>
  <c r="D16" i="85"/>
  <c r="G15" i="85"/>
  <c r="E15" i="85"/>
  <c r="H15" i="85" s="1"/>
  <c r="F15" i="85"/>
  <c r="G14" i="85"/>
  <c r="E14" i="85"/>
  <c r="H14" i="85" s="1"/>
  <c r="F14" i="85"/>
  <c r="G13" i="85"/>
  <c r="E13" i="85"/>
  <c r="H13" i="85" s="1"/>
  <c r="F13" i="85"/>
  <c r="G12" i="85"/>
  <c r="E12" i="85"/>
  <c r="H12" i="85" s="1"/>
  <c r="F12" i="85"/>
  <c r="G11" i="85"/>
  <c r="E11" i="85"/>
  <c r="H11" i="85" s="1"/>
  <c r="F11" i="85"/>
  <c r="G10" i="85"/>
  <c r="E10" i="85"/>
  <c r="H10" i="85" s="1"/>
  <c r="F10" i="85"/>
  <c r="G9" i="85"/>
  <c r="E9" i="85"/>
  <c r="H9" i="85" s="1"/>
  <c r="F9" i="85"/>
  <c r="G8" i="85"/>
  <c r="E8" i="85"/>
  <c r="H8" i="85" s="1"/>
  <c r="F8" i="85"/>
  <c r="G7" i="85"/>
  <c r="E7" i="85"/>
  <c r="H7" i="85" s="1"/>
  <c r="F7" i="85"/>
  <c r="G4" i="85"/>
  <c r="M18" i="84"/>
  <c r="L18" i="84"/>
  <c r="K18" i="84"/>
  <c r="J18" i="84"/>
  <c r="D16" i="84"/>
  <c r="AH4" i="83"/>
  <c r="C4" i="84" s="1"/>
  <c r="AH4" i="82"/>
  <c r="C15" i="59"/>
  <c r="AH4" i="81"/>
  <c r="C15" i="58" s="1"/>
  <c r="AH4" i="80"/>
  <c r="C14" i="59"/>
  <c r="AH4" i="79"/>
  <c r="C14" i="58" s="1"/>
  <c r="AH4" i="78"/>
  <c r="E4" i="84" l="1"/>
  <c r="H4" i="84" s="1"/>
  <c r="F4" i="84"/>
  <c r="G4" i="84"/>
  <c r="E6" i="85"/>
  <c r="H6" i="85" s="1"/>
  <c r="G6" i="85"/>
  <c r="F6" i="85"/>
  <c r="G5" i="85"/>
  <c r="F5" i="85"/>
  <c r="E5" i="85"/>
  <c r="H5" i="85" s="1"/>
  <c r="C16" i="85"/>
  <c r="I12" i="84"/>
  <c r="F6" i="84"/>
  <c r="C16" i="91"/>
  <c r="H12" i="91"/>
  <c r="I11" i="84"/>
  <c r="H10" i="91"/>
  <c r="I9" i="84"/>
  <c r="I8" i="84"/>
  <c r="F4" i="91"/>
  <c r="F5" i="91"/>
  <c r="F6" i="91"/>
  <c r="I7" i="91"/>
  <c r="I9" i="91"/>
  <c r="I11" i="91"/>
  <c r="I13" i="91"/>
  <c r="I15" i="91"/>
  <c r="E4" i="91"/>
  <c r="G4" i="91"/>
  <c r="G16" i="91" s="1"/>
  <c r="E5" i="91"/>
  <c r="E6" i="91"/>
  <c r="I6" i="84"/>
  <c r="G16" i="85"/>
  <c r="I4" i="84"/>
  <c r="H5" i="84"/>
  <c r="I5" i="84"/>
  <c r="F5" i="84"/>
  <c r="G5" i="84"/>
  <c r="C16" i="84"/>
  <c r="G16" i="84"/>
  <c r="E16" i="84"/>
  <c r="I4" i="85"/>
  <c r="I5" i="85"/>
  <c r="I6" i="85"/>
  <c r="I7" i="85"/>
  <c r="I8" i="85"/>
  <c r="I9" i="85"/>
  <c r="I10" i="85"/>
  <c r="I11" i="85"/>
  <c r="I12" i="85"/>
  <c r="I13" i="85"/>
  <c r="I14" i="85"/>
  <c r="I15" i="85"/>
  <c r="F4" i="85"/>
  <c r="F16" i="85" s="1"/>
  <c r="H4" i="85"/>
  <c r="H16" i="84"/>
  <c r="C13" i="58"/>
  <c r="AH4" i="77"/>
  <c r="AH4" i="76"/>
  <c r="C13" i="59" s="1"/>
  <c r="H16" i="85" l="1"/>
  <c r="F16" i="84"/>
  <c r="E16" i="85"/>
  <c r="I6" i="91"/>
  <c r="H6" i="91"/>
  <c r="I5" i="91"/>
  <c r="H5" i="91"/>
  <c r="E16" i="91"/>
  <c r="I4" i="91"/>
  <c r="H4" i="91"/>
  <c r="F16" i="91"/>
  <c r="I16" i="85"/>
  <c r="I16" i="84"/>
  <c r="AH4" i="75"/>
  <c r="C12" i="58" s="1"/>
  <c r="AH4" i="74"/>
  <c r="C12" i="59" s="1"/>
  <c r="I16" i="91" l="1"/>
  <c r="H16" i="91"/>
  <c r="AH4" i="73"/>
  <c r="C11" i="59" s="1"/>
  <c r="AH4" i="72"/>
  <c r="C11" i="58" s="1"/>
  <c r="AH4" i="71" l="1"/>
  <c r="C10" i="58" s="1"/>
  <c r="AH4" i="70"/>
  <c r="C10" i="59" s="1"/>
  <c r="AH4" i="68" l="1"/>
  <c r="C9" i="58" s="1"/>
  <c r="AH4" i="67" l="1"/>
  <c r="C8" i="59" s="1"/>
  <c r="AH4" i="66"/>
  <c r="C8" i="58" s="1"/>
  <c r="AH4" i="65" l="1"/>
  <c r="C7" i="59" s="1"/>
  <c r="AH4" i="64"/>
  <c r="C7" i="58" s="1"/>
  <c r="AH4" i="63" l="1"/>
  <c r="C6" i="59" s="1"/>
  <c r="AH4" i="62"/>
  <c r="C6" i="58" s="1"/>
  <c r="AH4" i="61" l="1"/>
  <c r="C5" i="59" s="1"/>
  <c r="AH4" i="60"/>
  <c r="C5" i="58" s="1"/>
  <c r="M18" i="59" l="1"/>
  <c r="L18" i="59"/>
  <c r="K18" i="59"/>
  <c r="J18" i="59"/>
  <c r="D16" i="59"/>
  <c r="G15" i="59"/>
  <c r="E15" i="59"/>
  <c r="H15" i="59" s="1"/>
  <c r="F15" i="59"/>
  <c r="G14" i="59"/>
  <c r="E14" i="59"/>
  <c r="H14" i="59" s="1"/>
  <c r="F14" i="59"/>
  <c r="G13" i="59"/>
  <c r="E13" i="59"/>
  <c r="H13" i="59" s="1"/>
  <c r="F13" i="59"/>
  <c r="G12" i="59"/>
  <c r="E12" i="59"/>
  <c r="H12" i="59" s="1"/>
  <c r="F12" i="59"/>
  <c r="G11" i="59"/>
  <c r="E11" i="59"/>
  <c r="H11" i="59" s="1"/>
  <c r="F11" i="59"/>
  <c r="G10" i="59"/>
  <c r="E10" i="59"/>
  <c r="H10" i="59" s="1"/>
  <c r="F10" i="59"/>
  <c r="G8" i="59"/>
  <c r="E8" i="59"/>
  <c r="H8" i="59" s="1"/>
  <c r="F8" i="59"/>
  <c r="G7" i="59"/>
  <c r="E7" i="59"/>
  <c r="H7" i="59" s="1"/>
  <c r="F7" i="59"/>
  <c r="G6" i="59"/>
  <c r="E6" i="59"/>
  <c r="H6" i="59" s="1"/>
  <c r="F6" i="59"/>
  <c r="G5" i="59"/>
  <c r="E5" i="59"/>
  <c r="H5" i="59" s="1"/>
  <c r="F5" i="59"/>
  <c r="M18" i="58"/>
  <c r="L18" i="58"/>
  <c r="K18" i="58"/>
  <c r="J18" i="58"/>
  <c r="D16" i="58"/>
  <c r="G15" i="58"/>
  <c r="E15" i="58"/>
  <c r="H15" i="58" s="1"/>
  <c r="F15" i="58"/>
  <c r="G14" i="58"/>
  <c r="E14" i="58"/>
  <c r="H14" i="58" s="1"/>
  <c r="F14" i="58"/>
  <c r="G13" i="58"/>
  <c r="E13" i="58"/>
  <c r="H13" i="58" s="1"/>
  <c r="F13" i="58"/>
  <c r="G12" i="58"/>
  <c r="E12" i="58"/>
  <c r="H12" i="58" s="1"/>
  <c r="F12" i="58"/>
  <c r="G11" i="58"/>
  <c r="E11" i="58"/>
  <c r="H11" i="58" s="1"/>
  <c r="F11" i="58"/>
  <c r="G10" i="58"/>
  <c r="E10" i="58"/>
  <c r="H10" i="58" s="1"/>
  <c r="F10" i="58"/>
  <c r="G9" i="58"/>
  <c r="E9" i="58"/>
  <c r="H9" i="58" s="1"/>
  <c r="F9" i="58"/>
  <c r="G8" i="58"/>
  <c r="E8" i="58"/>
  <c r="H8" i="58" s="1"/>
  <c r="F8" i="58"/>
  <c r="G7" i="58"/>
  <c r="E7" i="58"/>
  <c r="H7" i="58" s="1"/>
  <c r="F7" i="58"/>
  <c r="G6" i="58"/>
  <c r="E6" i="58"/>
  <c r="H6" i="58" s="1"/>
  <c r="F6" i="58"/>
  <c r="G5" i="58"/>
  <c r="E5" i="58"/>
  <c r="H5" i="58" s="1"/>
  <c r="F5" i="58"/>
  <c r="AH4" i="57"/>
  <c r="C4" i="59" s="1"/>
  <c r="AH4" i="56"/>
  <c r="C4" i="58" s="1"/>
  <c r="G4" i="59" l="1"/>
  <c r="E4" i="59"/>
  <c r="G4" i="58"/>
  <c r="E4" i="58"/>
  <c r="C16" i="58"/>
  <c r="E16" i="58"/>
  <c r="I4" i="59"/>
  <c r="I5" i="59"/>
  <c r="I6" i="59"/>
  <c r="I7" i="59"/>
  <c r="I8" i="59"/>
  <c r="I10" i="59"/>
  <c r="I11" i="59"/>
  <c r="I12" i="59"/>
  <c r="I13" i="59"/>
  <c r="I14" i="59"/>
  <c r="I15" i="59"/>
  <c r="F4" i="59"/>
  <c r="H4" i="59"/>
  <c r="G16" i="58"/>
  <c r="I4" i="58"/>
  <c r="I5" i="58"/>
  <c r="I6" i="58"/>
  <c r="I7" i="58"/>
  <c r="I8" i="58"/>
  <c r="I9" i="58"/>
  <c r="I10" i="58"/>
  <c r="I11" i="58"/>
  <c r="I12" i="58"/>
  <c r="I13" i="58"/>
  <c r="I14" i="58"/>
  <c r="I15" i="58"/>
  <c r="F4" i="58"/>
  <c r="F16" i="58" s="1"/>
  <c r="H4" i="58"/>
  <c r="H16" i="58" s="1"/>
  <c r="AH7" i="55"/>
  <c r="AH6" i="55"/>
  <c r="AH5" i="55"/>
  <c r="C15" i="41" s="1"/>
  <c r="AH4" i="55"/>
  <c r="AH7" i="54"/>
  <c r="AH6" i="54"/>
  <c r="AH5" i="54"/>
  <c r="C15" i="29" s="1"/>
  <c r="AH4" i="54"/>
  <c r="E15" i="29" l="1"/>
  <c r="G15" i="29"/>
  <c r="F15" i="29"/>
  <c r="E15" i="41"/>
  <c r="G15" i="41"/>
  <c r="F15" i="41"/>
  <c r="I16" i="58"/>
  <c r="AH7" i="53"/>
  <c r="AH6" i="53"/>
  <c r="AH5" i="53"/>
  <c r="C14" i="29" s="1"/>
  <c r="AH4" i="53"/>
  <c r="AH7" i="52"/>
  <c r="AH6" i="52"/>
  <c r="AH5" i="52"/>
  <c r="C14" i="41" s="1"/>
  <c r="AH4" i="52"/>
  <c r="F14" i="41" l="1"/>
  <c r="E14" i="41"/>
  <c r="G14" i="41"/>
  <c r="E14" i="29"/>
  <c r="G14" i="29"/>
  <c r="F14" i="29"/>
  <c r="I15" i="41"/>
  <c r="H15" i="41"/>
  <c r="I15" i="29"/>
  <c r="H15" i="29"/>
  <c r="AH7" i="51"/>
  <c r="AH6" i="51"/>
  <c r="AH5" i="51"/>
  <c r="C13" i="29" s="1"/>
  <c r="AH4" i="51"/>
  <c r="AH7" i="50"/>
  <c r="AH6" i="50"/>
  <c r="AH5" i="50"/>
  <c r="C13" i="41" s="1"/>
  <c r="AH4" i="50"/>
  <c r="I14" i="29" l="1"/>
  <c r="H14" i="29"/>
  <c r="H14" i="41"/>
  <c r="I14" i="41"/>
  <c r="E13" i="29"/>
  <c r="G13" i="29"/>
  <c r="F13" i="29"/>
  <c r="F13" i="41"/>
  <c r="E13" i="41"/>
  <c r="G13" i="41"/>
  <c r="D16" i="29"/>
  <c r="D18" i="10"/>
  <c r="I13" i="29" l="1"/>
  <c r="H13" i="29"/>
  <c r="H13" i="41"/>
  <c r="I13" i="41"/>
  <c r="D12" i="13"/>
  <c r="D16" i="41"/>
  <c r="AH7" i="49" l="1"/>
  <c r="AH6" i="49"/>
  <c r="AH5" i="49"/>
  <c r="C12" i="29" s="1"/>
  <c r="AH4" i="49"/>
  <c r="AH7" i="48"/>
  <c r="AH6" i="48"/>
  <c r="AH5" i="48"/>
  <c r="C12" i="41" s="1"/>
  <c r="AH4" i="48"/>
  <c r="F12" i="41" l="1"/>
  <c r="E12" i="41"/>
  <c r="F12" i="29"/>
  <c r="E12" i="29"/>
  <c r="G12" i="41"/>
  <c r="G12" i="29"/>
  <c r="AH7" i="47"/>
  <c r="AH6" i="47"/>
  <c r="AH5" i="47"/>
  <c r="C11" i="29" s="1"/>
  <c r="F11" i="29" s="1"/>
  <c r="AH4" i="47"/>
  <c r="AH7" i="46"/>
  <c r="AH6" i="46"/>
  <c r="AH5" i="46"/>
  <c r="C11" i="41" s="1"/>
  <c r="E11" i="41" s="1"/>
  <c r="AH4" i="46"/>
  <c r="H12" i="29" l="1"/>
  <c r="I12" i="29"/>
  <c r="H12" i="41"/>
  <c r="I12" i="41"/>
  <c r="G11" i="29"/>
  <c r="E11" i="29"/>
  <c r="I11" i="41"/>
  <c r="H11" i="41"/>
  <c r="F11" i="41"/>
  <c r="G11" i="41"/>
  <c r="AH7" i="45"/>
  <c r="AH6" i="45"/>
  <c r="AH5" i="45"/>
  <c r="C10" i="29" s="1"/>
  <c r="E10" i="29" s="1"/>
  <c r="AH4" i="45"/>
  <c r="AH7" i="44"/>
  <c r="AH6" i="44"/>
  <c r="AH5" i="44"/>
  <c r="C10" i="41" s="1"/>
  <c r="AH4" i="44"/>
  <c r="E10" i="41" l="1"/>
  <c r="H10" i="41" s="1"/>
  <c r="F10" i="41"/>
  <c r="G10" i="41"/>
  <c r="H11" i="29"/>
  <c r="I11" i="29"/>
  <c r="I10" i="41"/>
  <c r="F10" i="29"/>
  <c r="G10" i="29"/>
  <c r="H10" i="29"/>
  <c r="I10" i="29"/>
  <c r="AH7" i="43"/>
  <c r="AH6" i="43"/>
  <c r="AH5" i="43"/>
  <c r="C9" i="41" s="1"/>
  <c r="E9" i="41" s="1"/>
  <c r="AH4" i="43"/>
  <c r="AH7" i="42"/>
  <c r="AH6" i="42"/>
  <c r="AH5" i="42"/>
  <c r="C9" i="29" s="1"/>
  <c r="E9" i="29" s="1"/>
  <c r="AH4" i="42"/>
  <c r="F9" i="41" l="1"/>
  <c r="H9" i="41"/>
  <c r="I9" i="41"/>
  <c r="G9" i="41"/>
  <c r="H9" i="29"/>
  <c r="I9" i="29"/>
  <c r="F9" i="29"/>
  <c r="G9" i="29"/>
  <c r="M18" i="41" l="1"/>
  <c r="L18" i="41"/>
  <c r="K18" i="41"/>
  <c r="J18" i="41"/>
  <c r="AH7" i="40"/>
  <c r="AH6" i="40"/>
  <c r="AH5" i="40"/>
  <c r="C8" i="41" s="1"/>
  <c r="G8" i="41" s="1"/>
  <c r="AH4" i="40"/>
  <c r="AH7" i="39"/>
  <c r="AH6" i="39"/>
  <c r="AH5" i="39"/>
  <c r="C8" i="29" s="1"/>
  <c r="E8" i="29" s="1"/>
  <c r="AH4" i="39"/>
  <c r="H8" i="29" l="1"/>
  <c r="I8" i="29"/>
  <c r="F8" i="29"/>
  <c r="G8" i="29"/>
  <c r="F8" i="41"/>
  <c r="E8" i="41"/>
  <c r="AH7" i="38"/>
  <c r="AH6" i="38"/>
  <c r="AH5" i="38"/>
  <c r="C7" i="41" s="1"/>
  <c r="AH4" i="38"/>
  <c r="AH7" i="36"/>
  <c r="AH6" i="36"/>
  <c r="AH5" i="36"/>
  <c r="C7" i="29" s="1"/>
  <c r="AH4" i="36"/>
  <c r="E7" i="41" l="1"/>
  <c r="G7" i="41"/>
  <c r="F7" i="41"/>
  <c r="H8" i="41"/>
  <c r="I8" i="41"/>
  <c r="E7" i="29"/>
  <c r="G7" i="29"/>
  <c r="F7" i="29"/>
  <c r="AH5" i="35"/>
  <c r="C6" i="29" s="1"/>
  <c r="AH7" i="35"/>
  <c r="AH6" i="35"/>
  <c r="AH4" i="35"/>
  <c r="AH7" i="34"/>
  <c r="AH6" i="34"/>
  <c r="AH5" i="34"/>
  <c r="C6" i="41" s="1"/>
  <c r="AH4" i="34"/>
  <c r="G6" i="41" l="1"/>
  <c r="F6" i="41"/>
  <c r="E6" i="41"/>
  <c r="H7" i="41"/>
  <c r="I7" i="41"/>
  <c r="H7" i="29"/>
  <c r="I7" i="29"/>
  <c r="E6" i="29"/>
  <c r="G6" i="29"/>
  <c r="F6" i="29"/>
  <c r="AH7" i="33"/>
  <c r="AH6" i="33"/>
  <c r="AH5" i="33"/>
  <c r="C5" i="29" s="1"/>
  <c r="AH4" i="33"/>
  <c r="AH7" i="31"/>
  <c r="AH6" i="31"/>
  <c r="AH5" i="31"/>
  <c r="C5" i="41" s="1"/>
  <c r="AH4" i="31"/>
  <c r="E5" i="41" l="1"/>
  <c r="F5" i="41"/>
  <c r="G5" i="41"/>
  <c r="I6" i="41"/>
  <c r="H6" i="41"/>
  <c r="H6" i="29"/>
  <c r="I6" i="29"/>
  <c r="E5" i="29"/>
  <c r="G5" i="29"/>
  <c r="F5" i="29"/>
  <c r="AH7" i="30"/>
  <c r="AH6" i="30"/>
  <c r="AH5" i="30"/>
  <c r="C4" i="41" s="1"/>
  <c r="AH4" i="30"/>
  <c r="M18" i="29"/>
  <c r="L18" i="29"/>
  <c r="K18" i="29"/>
  <c r="J18" i="29"/>
  <c r="AH7" i="28"/>
  <c r="AH6" i="28"/>
  <c r="AH5" i="28"/>
  <c r="C4" i="29" s="1"/>
  <c r="G4" i="29" s="1"/>
  <c r="G16" i="29" s="1"/>
  <c r="AH4" i="28"/>
  <c r="F4" i="41" l="1"/>
  <c r="F16" i="41" s="1"/>
  <c r="G4" i="41"/>
  <c r="G16" i="41" s="1"/>
  <c r="C16" i="41"/>
  <c r="E4" i="41"/>
  <c r="H5" i="41"/>
  <c r="I5" i="41"/>
  <c r="H5" i="29"/>
  <c r="I5" i="29"/>
  <c r="F4" i="29"/>
  <c r="C16" i="29"/>
  <c r="E4" i="29"/>
  <c r="AH7" i="27"/>
  <c r="AH6" i="27"/>
  <c r="AH5" i="27"/>
  <c r="C11" i="13" s="1"/>
  <c r="AH4" i="27"/>
  <c r="AH7" i="26"/>
  <c r="AH6" i="26"/>
  <c r="AH5" i="26"/>
  <c r="C17" i="10" s="1"/>
  <c r="AH4" i="26"/>
  <c r="I4" i="41" l="1"/>
  <c r="I16" i="41" s="1"/>
  <c r="H4" i="41"/>
  <c r="H16" i="41" s="1"/>
  <c r="E16" i="41"/>
  <c r="H4" i="29"/>
  <c r="I4" i="29"/>
  <c r="I16" i="29" s="1"/>
  <c r="F17" i="10"/>
  <c r="E17" i="10"/>
  <c r="G17" i="10"/>
  <c r="F11" i="13"/>
  <c r="E11" i="13"/>
  <c r="E16" i="29"/>
  <c r="H16" i="29"/>
  <c r="F16" i="29"/>
  <c r="G11" i="13"/>
  <c r="AH7" i="25"/>
  <c r="AH6" i="25"/>
  <c r="AH5" i="25"/>
  <c r="C10" i="13" s="1"/>
  <c r="AH4" i="25"/>
  <c r="AH7" i="24"/>
  <c r="AH6" i="24"/>
  <c r="AH5" i="24"/>
  <c r="C16" i="10" s="1"/>
  <c r="AH4" i="24"/>
  <c r="H17" i="10" l="1"/>
  <c r="I17" i="10"/>
  <c r="H11" i="13"/>
  <c r="I11" i="13"/>
  <c r="F10" i="13"/>
  <c r="E10" i="13"/>
  <c r="G10" i="13"/>
  <c r="G16" i="10"/>
  <c r="F16" i="10"/>
  <c r="E16" i="10"/>
  <c r="AH7" i="23"/>
  <c r="AH4" i="22"/>
  <c r="AH7" i="22"/>
  <c r="AH6" i="22"/>
  <c r="AH5" i="22"/>
  <c r="C15" i="10" s="1"/>
  <c r="AH6" i="23"/>
  <c r="AH5" i="23"/>
  <c r="C9" i="13" s="1"/>
  <c r="E9" i="13" s="1"/>
  <c r="AH4" i="23"/>
  <c r="H16" i="10" l="1"/>
  <c r="I16" i="10"/>
  <c r="H10" i="13"/>
  <c r="I10" i="13"/>
  <c r="H9" i="13"/>
  <c r="I9" i="13"/>
  <c r="E15" i="10"/>
  <c r="G15" i="10"/>
  <c r="F9" i="13"/>
  <c r="F15" i="10"/>
  <c r="G9" i="13"/>
  <c r="AH7" i="21"/>
  <c r="AH6" i="21"/>
  <c r="AH5" i="21"/>
  <c r="C8" i="13" s="1"/>
  <c r="F8" i="13" s="1"/>
  <c r="AH4" i="21"/>
  <c r="AH7" i="20"/>
  <c r="AH6" i="20"/>
  <c r="AH5" i="20"/>
  <c r="C14" i="10" s="1"/>
  <c r="AH4" i="20"/>
  <c r="H15" i="10" l="1"/>
  <c r="I15" i="10"/>
  <c r="E14" i="10"/>
  <c r="G14" i="10"/>
  <c r="F14" i="10"/>
  <c r="G8" i="13"/>
  <c r="E8" i="13"/>
  <c r="AH7" i="19"/>
  <c r="AH6" i="19"/>
  <c r="AH5" i="19"/>
  <c r="C13" i="10" s="1"/>
  <c r="AH4" i="19"/>
  <c r="AH7" i="17"/>
  <c r="AH6" i="17"/>
  <c r="AH5" i="17"/>
  <c r="C7" i="13" s="1"/>
  <c r="AH4" i="17"/>
  <c r="H8" i="13" l="1"/>
  <c r="I8" i="13"/>
  <c r="H14" i="10"/>
  <c r="I14" i="10"/>
  <c r="E13" i="10"/>
  <c r="F13" i="10"/>
  <c r="G13" i="10"/>
  <c r="E7" i="13"/>
  <c r="G7" i="13"/>
  <c r="F7" i="13"/>
  <c r="AH7" i="16"/>
  <c r="AH6" i="16"/>
  <c r="AH5" i="16"/>
  <c r="C6" i="13" s="1"/>
  <c r="AH4" i="16"/>
  <c r="AH7" i="14"/>
  <c r="AH6" i="14"/>
  <c r="AH5" i="14"/>
  <c r="C12" i="10" s="1"/>
  <c r="AH4" i="14"/>
  <c r="H7" i="13" l="1"/>
  <c r="I7" i="13"/>
  <c r="H13" i="10"/>
  <c r="I13" i="10"/>
  <c r="E12" i="10"/>
  <c r="G12" i="10"/>
  <c r="F12" i="10"/>
  <c r="F6" i="13"/>
  <c r="E6" i="13"/>
  <c r="G6" i="13"/>
  <c r="AH7" i="12"/>
  <c r="AH6" i="12"/>
  <c r="AH5" i="12"/>
  <c r="C5" i="13" s="1"/>
  <c r="E5" i="13" s="1"/>
  <c r="AH4" i="12"/>
  <c r="AH7" i="11"/>
  <c r="AH6" i="11"/>
  <c r="AH5" i="11"/>
  <c r="C11" i="10" s="1"/>
  <c r="AH4" i="11"/>
  <c r="H5" i="13" l="1"/>
  <c r="I5" i="13"/>
  <c r="H6" i="13"/>
  <c r="I6" i="13"/>
  <c r="H12" i="10"/>
  <c r="I12" i="10"/>
  <c r="F11" i="10"/>
  <c r="E11" i="10"/>
  <c r="G11" i="10"/>
  <c r="F5" i="13"/>
  <c r="G5" i="13"/>
  <c r="AH7" i="3"/>
  <c r="AH6" i="3"/>
  <c r="AH5" i="3"/>
  <c r="C9" i="10" s="1"/>
  <c r="AH4" i="3"/>
  <c r="AH7" i="5"/>
  <c r="AH6" i="5"/>
  <c r="AH5" i="5"/>
  <c r="C7" i="10" s="1"/>
  <c r="AH4" i="5"/>
  <c r="AH7" i="8"/>
  <c r="AH5" i="8"/>
  <c r="C4" i="10" s="1"/>
  <c r="AH4" i="8"/>
  <c r="AH4" i="7"/>
  <c r="AH5" i="7"/>
  <c r="C5" i="10" s="1"/>
  <c r="AH6" i="7"/>
  <c r="AH7" i="7"/>
  <c r="AH4" i="6"/>
  <c r="AH5" i="6"/>
  <c r="C6" i="10" s="1"/>
  <c r="AH6" i="6"/>
  <c r="AH7" i="6"/>
  <c r="AH4" i="4"/>
  <c r="AH5" i="4"/>
  <c r="C8" i="10" s="1"/>
  <c r="AH6" i="4"/>
  <c r="AH7" i="4"/>
  <c r="H11" i="10" l="1"/>
  <c r="I11" i="10"/>
  <c r="F8" i="10"/>
  <c r="E8" i="10"/>
  <c r="F6" i="10"/>
  <c r="E6" i="10"/>
  <c r="F5" i="10"/>
  <c r="E5" i="10"/>
  <c r="G5" i="10"/>
  <c r="F7" i="10"/>
  <c r="G7" i="10"/>
  <c r="E7" i="10"/>
  <c r="F9" i="10"/>
  <c r="E9" i="10"/>
  <c r="G9" i="10"/>
  <c r="E4" i="10"/>
  <c r="F4" i="10"/>
  <c r="G8" i="10"/>
  <c r="G6" i="10"/>
  <c r="G4" i="10"/>
  <c r="AH7" i="2"/>
  <c r="AH6" i="2"/>
  <c r="AH5" i="2"/>
  <c r="C4" i="13" s="1"/>
  <c r="AH4" i="2"/>
  <c r="AH7" i="1"/>
  <c r="AH6" i="1"/>
  <c r="AH5" i="1"/>
  <c r="C10" i="10" s="1"/>
  <c r="AH4" i="1"/>
  <c r="H4" i="10" l="1"/>
  <c r="I4" i="10"/>
  <c r="H9" i="10"/>
  <c r="I9" i="10"/>
  <c r="H7" i="10"/>
  <c r="I7" i="10"/>
  <c r="H5" i="10"/>
  <c r="I5" i="10"/>
  <c r="H6" i="10"/>
  <c r="I6" i="10"/>
  <c r="H8" i="10"/>
  <c r="I8" i="10"/>
  <c r="F10" i="10"/>
  <c r="E10" i="10"/>
  <c r="E4" i="13"/>
  <c r="I4" i="13" s="1"/>
  <c r="I12" i="13" s="1"/>
  <c r="C12" i="13"/>
  <c r="G4" i="13"/>
  <c r="G12" i="13" s="1"/>
  <c r="F4" i="13"/>
  <c r="F12" i="13" s="1"/>
  <c r="G10" i="10"/>
  <c r="G18" i="10" s="1"/>
  <c r="C18" i="10"/>
  <c r="F18" i="10"/>
  <c r="H10" i="10" l="1"/>
  <c r="H18" i="10" s="1"/>
  <c r="I10" i="10"/>
  <c r="I18" i="10" s="1"/>
  <c r="E18" i="10"/>
  <c r="E12" i="13"/>
  <c r="H4" i="13"/>
  <c r="H12" i="13" s="1"/>
  <c r="AH4" i="69"/>
  <c r="C9" i="59" s="1"/>
  <c r="G9" i="59" l="1"/>
  <c r="G16" i="59" s="1"/>
  <c r="F9" i="59"/>
  <c r="F16" i="59" s="1"/>
  <c r="E9" i="59"/>
  <c r="C16" i="59"/>
  <c r="H9" i="59" l="1"/>
  <c r="H16" i="59" s="1"/>
  <c r="E16" i="59"/>
  <c r="I9" i="59"/>
  <c r="I16" i="59" s="1"/>
</calcChain>
</file>

<file path=xl/sharedStrings.xml><?xml version="1.0" encoding="utf-8"?>
<sst xmlns="http://schemas.openxmlformats.org/spreadsheetml/2006/main" count="2967" uniqueCount="104">
  <si>
    <t>日射量(kWh/㎡)</t>
  </si>
  <si>
    <t>実際発電量(kWh)</t>
  </si>
  <si>
    <t>システム出力係数(PR)</t>
  </si>
  <si>
    <t>最高気温（℃）</t>
  </si>
  <si>
    <t>日付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</si>
  <si>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</si>
  <si>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</si>
  <si>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</si>
  <si>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</si>
  <si>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</si>
  <si>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</si>
  <si>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</si>
  <si>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</si>
  <si>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</si>
  <si>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</si>
  <si>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</si>
  <si>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</si>
  <si>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</si>
  <si>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</si>
  <si>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</si>
  <si>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</si>
  <si>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</si>
  <si>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</si>
  <si>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</si>
  <si>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</si>
  <si>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</si>
  <si>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</si>
  <si>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</si>
  <si>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</si>
  <si>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</si>
  <si>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</si>
  <si>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</si>
  <si>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</si>
  <si>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</si>
  <si>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</si>
  <si>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</si>
  <si>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小矢部清水太陽光市民発電所</t>
    <rPh sb="0" eb="3">
      <t>オヤベ</t>
    </rPh>
    <rPh sb="3" eb="5">
      <t>シミズ</t>
    </rPh>
    <rPh sb="5" eb="8">
      <t>タイヨウコウ</t>
    </rPh>
    <rPh sb="8" eb="10">
      <t>シミン</t>
    </rPh>
    <rPh sb="10" eb="12">
      <t>ハツデン</t>
    </rPh>
    <rPh sb="12" eb="13">
      <t>ショ</t>
    </rPh>
    <phoneticPr fontId="2"/>
  </si>
  <si>
    <t>小矢部臼谷太陽光市民発電所</t>
    <rPh sb="0" eb="3">
      <t>オヤベ</t>
    </rPh>
    <rPh sb="3" eb="5">
      <t>ウスタニ</t>
    </rPh>
    <rPh sb="5" eb="8">
      <t>タイヨウコウ</t>
    </rPh>
    <rPh sb="8" eb="10">
      <t>シミン</t>
    </rPh>
    <rPh sb="10" eb="12">
      <t>ハツデン</t>
    </rPh>
    <rPh sb="12" eb="13">
      <t>ショ</t>
    </rPh>
    <phoneticPr fontId="2"/>
  </si>
  <si>
    <t>小矢部太陽光市民発電所</t>
    <rPh sb="0" eb="3">
      <t>オヤベ</t>
    </rPh>
    <rPh sb="3" eb="6">
      <t>タイヨウコウ</t>
    </rPh>
    <rPh sb="6" eb="8">
      <t>シミン</t>
    </rPh>
    <rPh sb="8" eb="10">
      <t>ハツデン</t>
    </rPh>
    <rPh sb="10" eb="11">
      <t>ショ</t>
    </rPh>
    <phoneticPr fontId="2"/>
  </si>
  <si>
    <t>-</t>
  </si>
  <si>
    <t>二酸化炭素</t>
    <rPh sb="0" eb="3">
      <t>ニサンカ</t>
    </rPh>
    <rPh sb="3" eb="5">
      <t>タンソ</t>
    </rPh>
    <phoneticPr fontId="2"/>
  </si>
  <si>
    <t>二酸化イオウ</t>
    <rPh sb="0" eb="3">
      <t>ニサンカ</t>
    </rPh>
    <phoneticPr fontId="2"/>
  </si>
  <si>
    <t>森林</t>
    <rPh sb="0" eb="2">
      <t>シンリン</t>
    </rPh>
    <phoneticPr fontId="2"/>
  </si>
  <si>
    <t>エネルギー削減換算</t>
    <rPh sb="5" eb="7">
      <t>サクゲン</t>
    </rPh>
    <rPh sb="7" eb="9">
      <t>カンザン</t>
    </rPh>
    <phoneticPr fontId="2"/>
  </si>
  <si>
    <t>合計</t>
    <rPh sb="0" eb="2">
      <t>ゴウケイ</t>
    </rPh>
    <phoneticPr fontId="2"/>
  </si>
  <si>
    <t>小矢部清水太陽光市民発電所発電実績</t>
    <rPh sb="0" eb="3">
      <t>オヤベ</t>
    </rPh>
    <rPh sb="3" eb="5">
      <t>シミズ</t>
    </rPh>
    <rPh sb="5" eb="8">
      <t>タイヨウコウ</t>
    </rPh>
    <rPh sb="8" eb="10">
      <t>シミン</t>
    </rPh>
    <rPh sb="10" eb="12">
      <t>ハツデン</t>
    </rPh>
    <rPh sb="12" eb="13">
      <t>ショ</t>
    </rPh>
    <rPh sb="13" eb="15">
      <t>ハツデン</t>
    </rPh>
    <rPh sb="15" eb="17">
      <t>ジッセキ</t>
    </rPh>
    <phoneticPr fontId="2"/>
  </si>
  <si>
    <t>小矢部臼谷太陽光市民発電所発電実績</t>
    <rPh sb="0" eb="3">
      <t>オヤベ</t>
    </rPh>
    <rPh sb="3" eb="5">
      <t>ウスタニ</t>
    </rPh>
    <rPh sb="5" eb="8">
      <t>タイヨウコウ</t>
    </rPh>
    <rPh sb="8" eb="10">
      <t>シミン</t>
    </rPh>
    <rPh sb="10" eb="12">
      <t>ハツデン</t>
    </rPh>
    <rPh sb="12" eb="13">
      <t>ショ</t>
    </rPh>
    <rPh sb="13" eb="15">
      <t>ハツデン</t>
    </rPh>
    <rPh sb="15" eb="17">
      <t>ジッセキ</t>
    </rPh>
    <phoneticPr fontId="2"/>
  </si>
  <si>
    <t>発電月</t>
    <phoneticPr fontId="2"/>
  </si>
  <si>
    <t>発電量</t>
    <phoneticPr fontId="2"/>
  </si>
  <si>
    <t>2017-2018年</t>
    <rPh sb="9" eb="10">
      <t>ネン</t>
    </rPh>
    <phoneticPr fontId="2"/>
  </si>
  <si>
    <t>2019年</t>
    <rPh sb="4" eb="5">
      <t>ネン</t>
    </rPh>
    <phoneticPr fontId="2"/>
  </si>
  <si>
    <t>石油</t>
    <rPh sb="0" eb="2">
      <t>セキユ</t>
    </rPh>
    <phoneticPr fontId="2"/>
  </si>
  <si>
    <t>ガソリン</t>
    <phoneticPr fontId="2"/>
  </si>
  <si>
    <t>予想発電量グラフ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</si>
  <si>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</si>
  <si>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</si>
  <si>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</si>
  <si>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</si>
  <si>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</si>
  <si>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</si>
  <si>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</si>
  <si>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</si>
  <si>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</si>
  <si>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</si>
  <si>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</si>
  <si>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</si>
  <si>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予想発電量</t>
  </si>
  <si>
    <t>予想発電量</t>
    <rPh sb="0" eb="2">
      <t>ヨソウ</t>
    </rPh>
    <rPh sb="2" eb="4">
      <t>ハツデン</t>
    </rPh>
    <rPh sb="4" eb="5">
      <t>リョウ</t>
    </rPh>
    <phoneticPr fontId="2"/>
  </si>
  <si>
    <t>2018年</t>
    <rPh sb="4" eb="5">
      <t>ネン</t>
    </rPh>
    <phoneticPr fontId="2"/>
  </si>
  <si>
    <r>
      <t>1</t>
    </r>
    <r>
      <rPr>
        <sz val="9.9"/>
        <rFont val="ＭＳ Ｐゴシック"/>
        <family val="3"/>
        <charset val="128"/>
      </rPr>
      <t>日</t>
    </r>
    <phoneticPr fontId="2"/>
  </si>
  <si>
    <r>
      <t>2日</t>
    </r>
    <r>
      <rPr>
        <sz val="9.9"/>
        <rFont val="ＭＳ Ｐゴシック"/>
        <family val="3"/>
        <charset val="128"/>
      </rPr>
      <t/>
    </r>
  </si>
  <si>
    <r>
      <t>3日</t>
    </r>
    <r>
      <rPr>
        <sz val="9.9"/>
        <rFont val="ＭＳ Ｐゴシック"/>
        <family val="3"/>
        <charset val="128"/>
      </rPr>
      <t/>
    </r>
  </si>
  <si>
    <r>
      <t>4日</t>
    </r>
    <r>
      <rPr>
        <sz val="9.9"/>
        <rFont val="ＭＳ Ｐゴシック"/>
        <family val="3"/>
        <charset val="128"/>
      </rPr>
      <t/>
    </r>
  </si>
  <si>
    <r>
      <t>5日</t>
    </r>
    <r>
      <rPr>
        <sz val="9.9"/>
        <rFont val="ＭＳ Ｐゴシック"/>
        <family val="3"/>
        <charset val="128"/>
      </rPr>
      <t/>
    </r>
  </si>
  <si>
    <r>
      <t>6日</t>
    </r>
    <r>
      <rPr>
        <sz val="9.9"/>
        <rFont val="ＭＳ Ｐゴシック"/>
        <family val="3"/>
        <charset val="128"/>
      </rPr>
      <t/>
    </r>
  </si>
  <si>
    <r>
      <t>7日</t>
    </r>
    <r>
      <rPr>
        <sz val="9.9"/>
        <rFont val="ＭＳ Ｐゴシック"/>
        <family val="3"/>
        <charset val="128"/>
      </rPr>
      <t/>
    </r>
  </si>
  <si>
    <r>
      <t>8日</t>
    </r>
    <r>
      <rPr>
        <sz val="9.9"/>
        <rFont val="ＭＳ Ｐゴシック"/>
        <family val="3"/>
        <charset val="128"/>
      </rPr>
      <t/>
    </r>
  </si>
  <si>
    <r>
      <t>9日</t>
    </r>
    <r>
      <rPr>
        <sz val="9.9"/>
        <rFont val="ＭＳ Ｐゴシック"/>
        <family val="3"/>
        <charset val="128"/>
      </rPr>
      <t/>
    </r>
  </si>
  <si>
    <r>
      <t>10日</t>
    </r>
    <r>
      <rPr>
        <sz val="9.9"/>
        <rFont val="ＭＳ Ｐゴシック"/>
        <family val="3"/>
        <charset val="128"/>
      </rPr>
      <t/>
    </r>
  </si>
  <si>
    <r>
      <t>11日</t>
    </r>
    <r>
      <rPr>
        <sz val="9.9"/>
        <rFont val="ＭＳ Ｐゴシック"/>
        <family val="3"/>
        <charset val="128"/>
      </rPr>
      <t/>
    </r>
  </si>
  <si>
    <r>
      <t>12日</t>
    </r>
    <r>
      <rPr>
        <sz val="9.9"/>
        <rFont val="ＭＳ Ｐゴシック"/>
        <family val="3"/>
        <charset val="128"/>
      </rPr>
      <t/>
    </r>
  </si>
  <si>
    <r>
      <t>13日</t>
    </r>
    <r>
      <rPr>
        <sz val="9.9"/>
        <rFont val="ＭＳ Ｐゴシック"/>
        <family val="3"/>
        <charset val="128"/>
      </rPr>
      <t/>
    </r>
  </si>
  <si>
    <r>
      <t>14日</t>
    </r>
    <r>
      <rPr>
        <sz val="9.9"/>
        <rFont val="ＭＳ Ｐゴシック"/>
        <family val="3"/>
        <charset val="128"/>
      </rPr>
      <t/>
    </r>
  </si>
  <si>
    <r>
      <t>15日</t>
    </r>
    <r>
      <rPr>
        <sz val="9.9"/>
        <rFont val="ＭＳ Ｐゴシック"/>
        <family val="3"/>
        <charset val="128"/>
      </rPr>
      <t/>
    </r>
  </si>
  <si>
    <r>
      <t>16日</t>
    </r>
    <r>
      <rPr>
        <sz val="9.9"/>
        <rFont val="ＭＳ Ｐゴシック"/>
        <family val="3"/>
        <charset val="128"/>
      </rPr>
      <t/>
    </r>
  </si>
  <si>
    <r>
      <t>17日</t>
    </r>
    <r>
      <rPr>
        <sz val="9.9"/>
        <rFont val="ＭＳ Ｐゴシック"/>
        <family val="3"/>
        <charset val="128"/>
      </rPr>
      <t/>
    </r>
  </si>
  <si>
    <r>
      <t>18日</t>
    </r>
    <r>
      <rPr>
        <sz val="9.9"/>
        <rFont val="ＭＳ Ｐゴシック"/>
        <family val="3"/>
        <charset val="128"/>
      </rPr>
      <t/>
    </r>
  </si>
  <si>
    <r>
      <t>19日</t>
    </r>
    <r>
      <rPr>
        <sz val="9.9"/>
        <rFont val="ＭＳ Ｐゴシック"/>
        <family val="3"/>
        <charset val="128"/>
      </rPr>
      <t/>
    </r>
  </si>
  <si>
    <r>
      <t>20日</t>
    </r>
    <r>
      <rPr>
        <sz val="9.9"/>
        <rFont val="ＭＳ Ｐゴシック"/>
        <family val="3"/>
        <charset val="128"/>
      </rPr>
      <t/>
    </r>
  </si>
  <si>
    <r>
      <t>21日</t>
    </r>
    <r>
      <rPr>
        <sz val="9.9"/>
        <rFont val="ＭＳ Ｐゴシック"/>
        <family val="3"/>
        <charset val="128"/>
      </rPr>
      <t/>
    </r>
  </si>
  <si>
    <r>
      <t>22日</t>
    </r>
    <r>
      <rPr>
        <sz val="9.9"/>
        <rFont val="ＭＳ Ｐゴシック"/>
        <family val="3"/>
        <charset val="128"/>
      </rPr>
      <t/>
    </r>
  </si>
  <si>
    <r>
      <t>23日</t>
    </r>
    <r>
      <rPr>
        <sz val="9.9"/>
        <rFont val="ＭＳ Ｐゴシック"/>
        <family val="3"/>
        <charset val="128"/>
      </rPr>
      <t/>
    </r>
  </si>
  <si>
    <r>
      <t>24日</t>
    </r>
    <r>
      <rPr>
        <sz val="9.9"/>
        <rFont val="ＭＳ Ｐゴシック"/>
        <family val="3"/>
        <charset val="128"/>
      </rPr>
      <t/>
    </r>
  </si>
  <si>
    <r>
      <t>25日</t>
    </r>
    <r>
      <rPr>
        <sz val="9.9"/>
        <rFont val="ＭＳ Ｐゴシック"/>
        <family val="3"/>
        <charset val="128"/>
      </rPr>
      <t/>
    </r>
  </si>
  <si>
    <r>
      <t>26日</t>
    </r>
    <r>
      <rPr>
        <sz val="9.9"/>
        <rFont val="ＭＳ Ｐゴシック"/>
        <family val="3"/>
        <charset val="128"/>
      </rPr>
      <t/>
    </r>
  </si>
  <si>
    <r>
      <t>27日</t>
    </r>
    <r>
      <rPr>
        <sz val="9.9"/>
        <rFont val="ＭＳ Ｐゴシック"/>
        <family val="3"/>
        <charset val="128"/>
      </rPr>
      <t/>
    </r>
  </si>
  <si>
    <r>
      <t>28日</t>
    </r>
    <r>
      <rPr>
        <sz val="9.9"/>
        <rFont val="ＭＳ Ｐゴシック"/>
        <family val="3"/>
        <charset val="128"/>
      </rPr>
      <t/>
    </r>
  </si>
  <si>
    <r>
      <t>29日</t>
    </r>
    <r>
      <rPr>
        <sz val="9.9"/>
        <rFont val="ＭＳ Ｐゴシック"/>
        <family val="3"/>
        <charset val="128"/>
      </rPr>
      <t/>
    </r>
  </si>
  <si>
    <r>
      <t>30日</t>
    </r>
    <r>
      <rPr>
        <sz val="9.9"/>
        <rFont val="ＭＳ Ｐゴシック"/>
        <family val="3"/>
        <charset val="128"/>
      </rPr>
      <t/>
    </r>
  </si>
  <si>
    <r>
      <t>31日</t>
    </r>
    <r>
      <rPr>
        <sz val="9.9"/>
        <rFont val="ＭＳ Ｐゴシック"/>
        <family val="3"/>
        <charset val="128"/>
      </rPr>
      <t/>
    </r>
  </si>
  <si>
    <t>2020年</t>
    <rPh sb="4" eb="5">
      <t>ネン</t>
    </rPh>
    <phoneticPr fontId="2"/>
  </si>
  <si>
    <t>2021年</t>
    <rPh sb="4" eb="5">
      <t>ネン</t>
    </rPh>
    <phoneticPr fontId="2"/>
  </si>
  <si>
    <t>小矢部八伏太陽光市民発電所</t>
    <rPh sb="0" eb="3">
      <t>オヤベ</t>
    </rPh>
    <rPh sb="3" eb="5">
      <t>ハチブセ</t>
    </rPh>
    <rPh sb="5" eb="8">
      <t>タイヨウコウ</t>
    </rPh>
    <rPh sb="8" eb="10">
      <t>シミン</t>
    </rPh>
    <rPh sb="10" eb="12">
      <t>ハツデン</t>
    </rPh>
    <rPh sb="12" eb="13">
      <t>ショ</t>
    </rPh>
    <phoneticPr fontId="2"/>
  </si>
  <si>
    <t>小矢部八伏太陽光市民発電所発電実績</t>
    <rPh sb="0" eb="3">
      <t>オヤベ</t>
    </rPh>
    <rPh sb="5" eb="8">
      <t>タイヨウコウ</t>
    </rPh>
    <rPh sb="8" eb="10">
      <t>シミン</t>
    </rPh>
    <rPh sb="10" eb="12">
      <t>ハツデン</t>
    </rPh>
    <rPh sb="12" eb="13">
      <t>ショ</t>
    </rPh>
    <rPh sb="13" eb="15">
      <t>ハツデン</t>
    </rPh>
    <rPh sb="15" eb="17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</si>
</sst>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00"/>
    <numFmt numFmtId="177" formatCode="0.000_);[Red]\(0.000\)"/>
    <numFmt numFmtId="178" formatCode="0.00_);[Red]\(0.00\)"/>
    <numFmt numFmtId="179" formatCode="0.0000_);[Red]\(0.0000\)"/>
    <numFmt numFmtId="180" formatCode="0.0"/>
    <numFmt numFmtId="181" formatCode="#,##0.00&quot;kg&quot;"/>
    <numFmt numFmtId="182" formatCode="#,##0&quot;本&quot;"/>
    <numFmt numFmtId="183" formatCode="#,##0.00&quot;本&quot;"/>
    <numFmt numFmtId="184" formatCode="#,##0&quot;kwh&quot;"/>
    <numFmt numFmtId="185" formatCode="[$-411]ge\.m;@"/>
    <numFmt numFmtId="186" formatCode="[$-411]ge\.m"/>
    <numFmt numFmtId="187" formatCode="#,##0.00&quot;L&quot;"/>
    <numFmt numFmtId="188" formatCode="yyyy&quot;年&quot;m&quot;月&quot;;@"/>
    <numFmt numFmtId="189" formatCode="0&quot;日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9.9"/>
      <color rgb="FF333333"/>
      <name val="Arial"/>
      <family val="2"/>
    </font>
    <font>
      <sz val="6"/>
      <name val="ＭＳ Ｐゴシック"/>
      <family val="2"/>
      <charset val="128"/>
      <scheme val="minor"/>
    </font>
    <font>
      <sz val="9.9"/>
      <name val="Arial"/>
      <family val="2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333333"/>
      <name val="Arial"/>
      <family val="2"/>
    </font>
    <font>
      <sz val="8.8000000000000007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.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55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178" fontId="4" fillId="0" borderId="1" xfId="0" applyNumberFormat="1" applyFont="1" applyBorder="1">
      <alignment vertical="center"/>
    </xf>
    <xf numFmtId="179" fontId="1" fillId="2" borderId="1" xfId="0" applyNumberFormat="1" applyFont="1" applyFill="1" applyBorder="1" applyAlignment="1">
      <alignment horizontal="center" vertical="center" wrapText="1"/>
    </xf>
    <xf numFmtId="180" fontId="0" fillId="0" borderId="1" xfId="0" applyNumberForma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180" fontId="0" fillId="0" borderId="2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" fillId="0" borderId="2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55" fontId="0" fillId="0" borderId="1" xfId="0" applyNumberFormat="1" applyBorder="1">
      <alignment vertical="center"/>
    </xf>
    <xf numFmtId="0" fontId="1" fillId="0" borderId="0" xfId="0" applyFont="1" applyAlignment="1">
      <alignment horizontal="center" vertical="center" wrapText="1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183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181" fontId="0" fillId="0" borderId="1" xfId="0" applyNumberFormat="1" applyBorder="1">
      <alignment vertical="center"/>
    </xf>
    <xf numFmtId="183" fontId="0" fillId="0" borderId="1" xfId="0" applyNumberFormat="1" applyBorder="1">
      <alignment vertical="center"/>
    </xf>
    <xf numFmtId="184" fontId="0" fillId="0" borderId="1" xfId="1" applyNumberFormat="1" applyFont="1" applyBorder="1">
      <alignment vertical="center"/>
    </xf>
    <xf numFmtId="184" fontId="0" fillId="0" borderId="0" xfId="0" applyNumberFormat="1">
      <alignment vertical="center"/>
    </xf>
    <xf numFmtId="184" fontId="0" fillId="0" borderId="1" xfId="0" applyNumberFormat="1" applyBorder="1">
      <alignment vertical="center"/>
    </xf>
    <xf numFmtId="0" fontId="7" fillId="0" borderId="0" xfId="0" applyFont="1">
      <alignment vertical="center"/>
    </xf>
    <xf numFmtId="184" fontId="0" fillId="0" borderId="3" xfId="0" applyNumberFormat="1" applyBorder="1" applyAlignment="1">
      <alignment horizontal="center" vertical="center"/>
    </xf>
    <xf numFmtId="184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5" fontId="0" fillId="0" borderId="1" xfId="0" applyNumberFormat="1" applyBorder="1">
      <alignment vertical="center"/>
    </xf>
    <xf numFmtId="186" fontId="0" fillId="0" borderId="1" xfId="0" applyNumberFormat="1" applyBorder="1">
      <alignment vertical="center"/>
    </xf>
    <xf numFmtId="0" fontId="0" fillId="0" borderId="3" xfId="0" applyBorder="1">
      <alignment vertical="center"/>
    </xf>
    <xf numFmtId="184" fontId="0" fillId="0" borderId="3" xfId="0" applyNumberFormat="1" applyBorder="1">
      <alignment vertical="center"/>
    </xf>
    <xf numFmtId="38" fontId="0" fillId="0" borderId="1" xfId="1" applyFont="1" applyBorder="1">
      <alignment vertical="center"/>
    </xf>
    <xf numFmtId="38" fontId="4" fillId="0" borderId="1" xfId="1" applyFont="1" applyBorder="1">
      <alignment vertical="center"/>
    </xf>
    <xf numFmtId="181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7" fontId="0" fillId="0" borderId="1" xfId="0" applyNumberForma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38" fontId="8" fillId="0" borderId="0" xfId="2" applyFont="1">
      <alignment vertical="center"/>
    </xf>
    <xf numFmtId="184" fontId="0" fillId="0" borderId="7" xfId="0" applyNumberFormat="1" applyBorder="1">
      <alignment vertical="center"/>
    </xf>
    <xf numFmtId="184" fontId="0" fillId="0" borderId="7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8" fontId="0" fillId="0" borderId="1" xfId="0" applyNumberFormat="1" applyBorder="1">
      <alignment vertical="center"/>
    </xf>
    <xf numFmtId="38" fontId="3" fillId="2" borderId="1" xfId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189" fontId="3" fillId="2" borderId="1" xfId="0" applyNumberFormat="1" applyFont="1" applyFill="1" applyBorder="1" applyAlignment="1">
      <alignment horizontal="center" vertical="center" wrapText="1"/>
    </xf>
    <xf numFmtId="189" fontId="1" fillId="2" borderId="1" xfId="0" applyNumberFormat="1" applyFont="1" applyFill="1" applyBorder="1" applyAlignment="1">
      <alignment horizontal="center" vertical="center" wrapText="1"/>
    </xf>
    <xf numFmtId="180" fontId="3" fillId="2" borderId="1" xfId="0" applyNumberFormat="1" applyFont="1" applyFill="1" applyBorder="1" applyAlignment="1">
      <alignment horizontal="center" vertical="center" wrapText="1"/>
    </xf>
    <xf numFmtId="181" fontId="0" fillId="0" borderId="2" xfId="0" applyNumberFormat="1" applyBorder="1" applyAlignment="1">
      <alignment horizontal="center" vertical="center"/>
    </xf>
    <xf numFmtId="181" fontId="0" fillId="0" borderId="5" xfId="0" applyNumberFormat="1" applyBorder="1" applyAlignment="1">
      <alignment horizontal="center" vertical="center"/>
    </xf>
    <xf numFmtId="181" fontId="0" fillId="0" borderId="6" xfId="0" applyNumberFormat="1" applyBorder="1" applyAlignment="1">
      <alignment horizontal="center" vertical="center"/>
    </xf>
  </cellXfs>
  <cellStyles count="3">
    <cellStyle name="桁区切り" xfId="1" builtinId="6"/>
    <cellStyle name="桁区切り 2" xfId="2" xr:uid="{FB2EBF5A-8657-4342-B647-8392105DF777}"/>
    <cellStyle name="標準" xfId="0" builtinId="0"/>
  </cellStyles>
  <dxfs count="9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styles" Target="styles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清水2017年11月!$B$5:$H$5</c:f>
              <c:strCache>
                <c:ptCount val="7"/>
                <c:pt idx="0">
                  <c:v>実際発電量(kWh)</c:v>
                </c:pt>
                <c:pt idx="1">
                  <c:v>-</c:v>
                </c:pt>
                <c:pt idx="2">
                  <c:v>-</c:v>
                </c:pt>
                <c:pt idx="3">
                  <c:v>-</c:v>
                </c:pt>
                <c:pt idx="4">
                  <c:v>-</c:v>
                </c:pt>
                <c:pt idx="5">
                  <c:v>-</c:v>
                </c:pt>
                <c:pt idx="6">
                  <c:v>-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清水2017年11月!$I$3:$AF$3</c:f>
              <c:strCache>
                <c:ptCount val="24"/>
                <c:pt idx="0">
                  <c:v>07日</c:v>
                </c:pt>
                <c:pt idx="1">
                  <c:v>08日</c:v>
                </c:pt>
                <c:pt idx="2">
                  <c:v>09日</c:v>
                </c:pt>
                <c:pt idx="3">
                  <c:v>10日</c:v>
                </c:pt>
                <c:pt idx="4">
                  <c:v>11日</c:v>
                </c:pt>
                <c:pt idx="5">
                  <c:v>12日</c:v>
                </c:pt>
                <c:pt idx="6">
                  <c:v>13日</c:v>
                </c:pt>
                <c:pt idx="7">
                  <c:v>14日</c:v>
                </c:pt>
                <c:pt idx="8">
                  <c:v>15日</c:v>
                </c:pt>
                <c:pt idx="9">
                  <c:v>16日</c:v>
                </c:pt>
                <c:pt idx="10">
                  <c:v>17日</c:v>
                </c:pt>
                <c:pt idx="11">
                  <c:v>18日</c:v>
                </c:pt>
                <c:pt idx="12">
                  <c:v>19日</c:v>
                </c:pt>
                <c:pt idx="13">
                  <c:v>20日</c:v>
                </c:pt>
                <c:pt idx="14">
                  <c:v>21日</c:v>
                </c:pt>
                <c:pt idx="15">
                  <c:v>22日</c:v>
                </c:pt>
                <c:pt idx="16">
                  <c:v>23日</c:v>
                </c:pt>
                <c:pt idx="17">
                  <c:v>24日</c:v>
                </c:pt>
                <c:pt idx="18">
                  <c:v>25日</c:v>
                </c:pt>
                <c:pt idx="19">
                  <c:v>26日</c:v>
                </c:pt>
                <c:pt idx="20">
                  <c:v>27日</c:v>
                </c:pt>
                <c:pt idx="21">
                  <c:v>28日</c:v>
                </c:pt>
                <c:pt idx="22">
                  <c:v>29日</c:v>
                </c:pt>
                <c:pt idx="23">
                  <c:v>30日</c:v>
                </c:pt>
              </c:strCache>
            </c:strRef>
          </c:cat>
          <c:val>
            <c:numRef>
              <c:f>清水2017年11月!$I$5:$AF$5</c:f>
              <c:numCache>
                <c:formatCode>General</c:formatCode>
                <c:ptCount val="24"/>
                <c:pt idx="0">
                  <c:v>0</c:v>
                </c:pt>
                <c:pt idx="1">
                  <c:v>168</c:v>
                </c:pt>
                <c:pt idx="2">
                  <c:v>261</c:v>
                </c:pt>
                <c:pt idx="3">
                  <c:v>351</c:v>
                </c:pt>
                <c:pt idx="4">
                  <c:v>131</c:v>
                </c:pt>
                <c:pt idx="5">
                  <c:v>241</c:v>
                </c:pt>
                <c:pt idx="6">
                  <c:v>317</c:v>
                </c:pt>
                <c:pt idx="7">
                  <c:v>34</c:v>
                </c:pt>
                <c:pt idx="8">
                  <c:v>125</c:v>
                </c:pt>
                <c:pt idx="9">
                  <c:v>142</c:v>
                </c:pt>
                <c:pt idx="10">
                  <c:v>210</c:v>
                </c:pt>
                <c:pt idx="11">
                  <c:v>25</c:v>
                </c:pt>
                <c:pt idx="12">
                  <c:v>136</c:v>
                </c:pt>
                <c:pt idx="13">
                  <c:v>112</c:v>
                </c:pt>
                <c:pt idx="14">
                  <c:v>298</c:v>
                </c:pt>
                <c:pt idx="15">
                  <c:v>152</c:v>
                </c:pt>
                <c:pt idx="16">
                  <c:v>67</c:v>
                </c:pt>
                <c:pt idx="17">
                  <c:v>85</c:v>
                </c:pt>
                <c:pt idx="18">
                  <c:v>113</c:v>
                </c:pt>
                <c:pt idx="19">
                  <c:v>45</c:v>
                </c:pt>
                <c:pt idx="20">
                  <c:v>124</c:v>
                </c:pt>
                <c:pt idx="21">
                  <c:v>334</c:v>
                </c:pt>
                <c:pt idx="22">
                  <c:v>68</c:v>
                </c:pt>
                <c:pt idx="2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5-4F90-8761-EE3099035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787008"/>
        <c:axId val="301788544"/>
      </c:barChart>
      <c:catAx>
        <c:axId val="3017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1788544"/>
        <c:crosses val="autoZero"/>
        <c:auto val="1"/>
        <c:lblAlgn val="ctr"/>
        <c:lblOffset val="100"/>
        <c:noMultiLvlLbl val="0"/>
      </c:catAx>
      <c:valAx>
        <c:axId val="30178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178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臼谷2018年6月!$B$5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臼谷2018年6月!$C$3:$AF$3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臼谷2018年6月!$C$5:$AF$5</c:f>
              <c:numCache>
                <c:formatCode>General</c:formatCode>
                <c:ptCount val="30"/>
                <c:pt idx="0">
                  <c:v>345</c:v>
                </c:pt>
                <c:pt idx="1">
                  <c:v>420</c:v>
                </c:pt>
                <c:pt idx="2">
                  <c:v>424</c:v>
                </c:pt>
                <c:pt idx="3">
                  <c:v>425</c:v>
                </c:pt>
                <c:pt idx="4">
                  <c:v>255</c:v>
                </c:pt>
                <c:pt idx="5">
                  <c:v>133</c:v>
                </c:pt>
                <c:pt idx="6">
                  <c:v>417</c:v>
                </c:pt>
                <c:pt idx="7">
                  <c:v>352</c:v>
                </c:pt>
                <c:pt idx="8">
                  <c:v>143</c:v>
                </c:pt>
                <c:pt idx="9">
                  <c:v>153</c:v>
                </c:pt>
                <c:pt idx="10">
                  <c:v>219</c:v>
                </c:pt>
                <c:pt idx="11">
                  <c:v>166</c:v>
                </c:pt>
                <c:pt idx="12">
                  <c:v>186</c:v>
                </c:pt>
                <c:pt idx="13">
                  <c:v>382</c:v>
                </c:pt>
                <c:pt idx="14">
                  <c:v>151</c:v>
                </c:pt>
                <c:pt idx="15">
                  <c:v>281</c:v>
                </c:pt>
                <c:pt idx="16">
                  <c:v>428</c:v>
                </c:pt>
                <c:pt idx="17">
                  <c:v>317</c:v>
                </c:pt>
                <c:pt idx="18">
                  <c:v>377</c:v>
                </c:pt>
                <c:pt idx="19">
                  <c:v>169</c:v>
                </c:pt>
                <c:pt idx="20">
                  <c:v>318</c:v>
                </c:pt>
                <c:pt idx="21">
                  <c:v>419</c:v>
                </c:pt>
                <c:pt idx="22">
                  <c:v>207</c:v>
                </c:pt>
                <c:pt idx="23">
                  <c:v>407</c:v>
                </c:pt>
                <c:pt idx="24">
                  <c:v>404</c:v>
                </c:pt>
                <c:pt idx="25">
                  <c:v>351</c:v>
                </c:pt>
                <c:pt idx="26">
                  <c:v>200</c:v>
                </c:pt>
                <c:pt idx="27">
                  <c:v>183</c:v>
                </c:pt>
                <c:pt idx="28">
                  <c:v>169</c:v>
                </c:pt>
                <c:pt idx="29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8-43B9-BDDA-AC6293886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臼谷発電所の発電実績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臼谷総合実績2019年!$C$3</c:f>
              <c:strCache>
                <c:ptCount val="1"/>
                <c:pt idx="0">
                  <c:v>発電量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臼谷総合実績2019年!$B$4:$B$15</c:f>
              <c:numCache>
                <c:formatCode>[$-411]ge\.m;@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臼谷総合実績2019年!$C$4:$C$15</c:f>
              <c:numCache>
                <c:formatCode>#,##0"kwh"</c:formatCode>
                <c:ptCount val="12"/>
                <c:pt idx="0">
                  <c:v>3597</c:v>
                </c:pt>
                <c:pt idx="1">
                  <c:v>4500</c:v>
                </c:pt>
                <c:pt idx="2">
                  <c:v>6719</c:v>
                </c:pt>
                <c:pt idx="3">
                  <c:v>8093</c:v>
                </c:pt>
                <c:pt idx="4">
                  <c:v>11057</c:v>
                </c:pt>
                <c:pt idx="5">
                  <c:v>8095</c:v>
                </c:pt>
                <c:pt idx="6">
                  <c:v>7562</c:v>
                </c:pt>
                <c:pt idx="7">
                  <c:v>8731</c:v>
                </c:pt>
                <c:pt idx="8">
                  <c:v>7363</c:v>
                </c:pt>
                <c:pt idx="9">
                  <c:v>5129</c:v>
                </c:pt>
                <c:pt idx="10">
                  <c:v>5820</c:v>
                </c:pt>
                <c:pt idx="11">
                  <c:v>3855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B0-45E3-AD42-AFD1CCD5F6D8}"/>
            </c:ext>
          </c:extLst>
        </c:ser>
        <c:ser>
          <c:idx val="1"/>
          <c:order val="1"/>
          <c:tx>
            <c:strRef>
              <c:f>臼谷総合実績2019年!$D$3</c:f>
              <c:strCache>
                <c:ptCount val="1"/>
                <c:pt idx="0">
                  <c:v>予想発電量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臼谷総合実績2019年!$D$4:$D$15</c:f>
              <c:numCache>
                <c:formatCode>#,##0"kwh"</c:formatCode>
                <c:ptCount val="12"/>
                <c:pt idx="0">
                  <c:v>3431.7656207999999</c:v>
                </c:pt>
                <c:pt idx="1">
                  <c:v>4353.0734015999997</c:v>
                </c:pt>
                <c:pt idx="2">
                  <c:v>6216.5590344000002</c:v>
                </c:pt>
                <c:pt idx="3">
                  <c:v>7318.6399439999996</c:v>
                </c:pt>
                <c:pt idx="4">
                  <c:v>8200.1904071999998</c:v>
                </c:pt>
                <c:pt idx="5">
                  <c:v>6339.6622079999997</c:v>
                </c:pt>
                <c:pt idx="6">
                  <c:v>6784.3526783999996</c:v>
                </c:pt>
                <c:pt idx="7">
                  <c:v>7551.1345535999999</c:v>
                </c:pt>
                <c:pt idx="8">
                  <c:v>5998.8851999999997</c:v>
                </c:pt>
                <c:pt idx="9">
                  <c:v>5632.0962191999997</c:v>
                </c:pt>
                <c:pt idx="10">
                  <c:v>3873.5658720000001</c:v>
                </c:pt>
                <c:pt idx="11">
                  <c:v>3075.4620863999999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0-4348-B8C9-424534DD2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45180520"/>
        <c:axId val="845179208"/>
      </c:barChart>
      <c:dateAx>
        <c:axId val="845180520"/>
        <c:scaling>
          <c:orientation val="minMax"/>
        </c:scaling>
        <c:delete val="0"/>
        <c:axPos val="b"/>
        <c:numFmt formatCode="[$-411]ge\.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5179208"/>
        <c:crosses val="autoZero"/>
        <c:auto val="1"/>
        <c:lblOffset val="100"/>
        <c:baseTimeUnit val="months"/>
      </c:dateAx>
      <c:valAx>
        <c:axId val="845179208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kw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5180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臼谷発電所の発電実績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臼谷総合実績2020年!$C$3</c:f>
              <c:strCache>
                <c:ptCount val="1"/>
                <c:pt idx="0">
                  <c:v>発電量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臼谷総合実績2020年!$B$4:$B$15</c:f>
              <c:numCache>
                <c:formatCode>yyyy"年"m"月";@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臼谷総合実績2020年!$C$4:$C$15</c:f>
              <c:numCache>
                <c:formatCode>#,##0"kwh"</c:formatCode>
                <c:ptCount val="12"/>
                <c:pt idx="0">
                  <c:v>3806</c:v>
                </c:pt>
                <c:pt idx="1">
                  <c:v>4751</c:v>
                </c:pt>
                <c:pt idx="2">
                  <c:v>7185</c:v>
                </c:pt>
                <c:pt idx="3">
                  <c:v>8010.0000000000009</c:v>
                </c:pt>
                <c:pt idx="4">
                  <c:v>9380</c:v>
                </c:pt>
                <c:pt idx="5">
                  <c:v>8736</c:v>
                </c:pt>
                <c:pt idx="6">
                  <c:v>5745</c:v>
                </c:pt>
                <c:pt idx="7">
                  <c:v>9343</c:v>
                </c:pt>
                <c:pt idx="8">
                  <c:v>7035</c:v>
                </c:pt>
                <c:pt idx="9">
                  <c:v>6417</c:v>
                </c:pt>
                <c:pt idx="10">
                  <c:v>5589</c:v>
                </c:pt>
                <c:pt idx="11">
                  <c:v>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9-4486-91CC-E35659AC38A7}"/>
            </c:ext>
          </c:extLst>
        </c:ser>
        <c:ser>
          <c:idx val="1"/>
          <c:order val="1"/>
          <c:tx>
            <c:strRef>
              <c:f>臼谷総合実績2020年!$D$3</c:f>
              <c:strCache>
                <c:ptCount val="1"/>
                <c:pt idx="0">
                  <c:v>予想発電量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臼谷総合実績2020年!$D$4:$D$15</c:f>
              <c:numCache>
                <c:formatCode>#,##0"kwh"</c:formatCode>
                <c:ptCount val="12"/>
                <c:pt idx="0">
                  <c:v>3431.7656207999999</c:v>
                </c:pt>
                <c:pt idx="1">
                  <c:v>4353.0734015999997</c:v>
                </c:pt>
                <c:pt idx="2">
                  <c:v>6216.5590344000002</c:v>
                </c:pt>
                <c:pt idx="3">
                  <c:v>7318.6399439999996</c:v>
                </c:pt>
                <c:pt idx="4">
                  <c:v>8200.1904071999998</c:v>
                </c:pt>
                <c:pt idx="5">
                  <c:v>6339.6622079999997</c:v>
                </c:pt>
                <c:pt idx="6">
                  <c:v>6784.3526783999996</c:v>
                </c:pt>
                <c:pt idx="7">
                  <c:v>7551.1345535999999</c:v>
                </c:pt>
                <c:pt idx="8">
                  <c:v>5998.8851999999997</c:v>
                </c:pt>
                <c:pt idx="9">
                  <c:v>5632.0962191999997</c:v>
                </c:pt>
                <c:pt idx="10">
                  <c:v>3873.5658720000001</c:v>
                </c:pt>
                <c:pt idx="11">
                  <c:v>3075.4620863999999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E9-4486-91CC-E35659AC3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45180520"/>
        <c:axId val="845179208"/>
      </c:barChart>
      <c:dateAx>
        <c:axId val="845180520"/>
        <c:scaling>
          <c:orientation val="minMax"/>
        </c:scaling>
        <c:delete val="0"/>
        <c:axPos val="b"/>
        <c:numFmt formatCode="yyyy&quot;年&quot;m&quot;月&quot;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5179208"/>
        <c:crosses val="autoZero"/>
        <c:auto val="1"/>
        <c:lblOffset val="100"/>
        <c:baseTimeUnit val="months"/>
      </c:dateAx>
      <c:valAx>
        <c:axId val="845179208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kw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5180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清水発電所の発電実績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清水総合実績2018年!$C$3</c:f>
              <c:strCache>
                <c:ptCount val="1"/>
                <c:pt idx="0">
                  <c:v>発電量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清水総合実績2018年!$B$4:$B$17</c:f>
              <c:numCache>
                <c:formatCode>[$-411]ge\.m;@</c:formatCode>
                <c:ptCount val="14"/>
                <c:pt idx="0">
                  <c:v>43040</c:v>
                </c:pt>
                <c:pt idx="1">
                  <c:v>43070</c:v>
                </c:pt>
                <c:pt idx="2">
                  <c:v>43101</c:v>
                </c:pt>
                <c:pt idx="3">
                  <c:v>43132</c:v>
                </c:pt>
                <c:pt idx="4">
                  <c:v>43160</c:v>
                </c:pt>
                <c:pt idx="5">
                  <c:v>43191</c:v>
                </c:pt>
                <c:pt idx="6">
                  <c:v>43221</c:v>
                </c:pt>
                <c:pt idx="7">
                  <c:v>43252</c:v>
                </c:pt>
                <c:pt idx="8">
                  <c:v>43282</c:v>
                </c:pt>
                <c:pt idx="9">
                  <c:v>43313</c:v>
                </c:pt>
                <c:pt idx="10">
                  <c:v>43344</c:v>
                </c:pt>
                <c:pt idx="11">
                  <c:v>43374</c:v>
                </c:pt>
                <c:pt idx="12">
                  <c:v>43405</c:v>
                </c:pt>
                <c:pt idx="13">
                  <c:v>43435</c:v>
                </c:pt>
              </c:numCache>
            </c:numRef>
          </c:cat>
          <c:val>
            <c:numRef>
              <c:f>清水総合実績2018年!$C$4:$C$17</c:f>
              <c:numCache>
                <c:formatCode>#,##0"kwh"</c:formatCode>
                <c:ptCount val="14"/>
                <c:pt idx="0">
                  <c:v>3563</c:v>
                </c:pt>
                <c:pt idx="1">
                  <c:v>3939</c:v>
                </c:pt>
                <c:pt idx="2">
                  <c:v>2744</c:v>
                </c:pt>
                <c:pt idx="3">
                  <c:v>5105</c:v>
                </c:pt>
                <c:pt idx="4">
                  <c:v>8478</c:v>
                </c:pt>
                <c:pt idx="5">
                  <c:v>8987</c:v>
                </c:pt>
                <c:pt idx="6">
                  <c:v>9183</c:v>
                </c:pt>
                <c:pt idx="7">
                  <c:v>9464</c:v>
                </c:pt>
                <c:pt idx="8">
                  <c:v>10758</c:v>
                </c:pt>
                <c:pt idx="9">
                  <c:v>9578</c:v>
                </c:pt>
                <c:pt idx="10">
                  <c:v>6386</c:v>
                </c:pt>
                <c:pt idx="11">
                  <c:v>7056</c:v>
                </c:pt>
                <c:pt idx="12">
                  <c:v>5937</c:v>
                </c:pt>
                <c:pt idx="13">
                  <c:v>3497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C-4FD5-B00B-63F6E2CA6CE4}"/>
            </c:ext>
          </c:extLst>
        </c:ser>
        <c:ser>
          <c:idx val="1"/>
          <c:order val="1"/>
          <c:tx>
            <c:strRef>
              <c:f>清水総合実績2018年!$D$3</c:f>
              <c:strCache>
                <c:ptCount val="1"/>
                <c:pt idx="0">
                  <c:v>予想発電量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清水総合実績2018年!$B$4:$B$17</c:f>
              <c:numCache>
                <c:formatCode>[$-411]ge\.m;@</c:formatCode>
                <c:ptCount val="14"/>
                <c:pt idx="0">
                  <c:v>43040</c:v>
                </c:pt>
                <c:pt idx="1">
                  <c:v>43070</c:v>
                </c:pt>
                <c:pt idx="2">
                  <c:v>43101</c:v>
                </c:pt>
                <c:pt idx="3">
                  <c:v>43132</c:v>
                </c:pt>
                <c:pt idx="4">
                  <c:v>43160</c:v>
                </c:pt>
                <c:pt idx="5">
                  <c:v>43191</c:v>
                </c:pt>
                <c:pt idx="6">
                  <c:v>43221</c:v>
                </c:pt>
                <c:pt idx="7">
                  <c:v>43252</c:v>
                </c:pt>
                <c:pt idx="8">
                  <c:v>43282</c:v>
                </c:pt>
                <c:pt idx="9">
                  <c:v>43313</c:v>
                </c:pt>
                <c:pt idx="10">
                  <c:v>43344</c:v>
                </c:pt>
                <c:pt idx="11">
                  <c:v>43374</c:v>
                </c:pt>
                <c:pt idx="12">
                  <c:v>43405</c:v>
                </c:pt>
                <c:pt idx="13">
                  <c:v>43435</c:v>
                </c:pt>
              </c:numCache>
            </c:numRef>
          </c:cat>
          <c:val>
            <c:numRef>
              <c:f>清水総合実績2018年!$D$4:$D$17</c:f>
              <c:numCache>
                <c:formatCode>#,##0"kwh"</c:formatCode>
                <c:ptCount val="14"/>
                <c:pt idx="0">
                  <c:v>4224.1314671999999</c:v>
                </c:pt>
                <c:pt idx="1">
                  <c:v>3353.7976646400002</c:v>
                </c:pt>
                <c:pt idx="2">
                  <c:v>3742.34739408</c:v>
                </c:pt>
                <c:pt idx="3">
                  <c:v>4747.0354041600003</c:v>
                </c:pt>
                <c:pt idx="4">
                  <c:v>6779.1702794399998</c:v>
                </c:pt>
                <c:pt idx="5">
                  <c:v>7980.9917544</c:v>
                </c:pt>
                <c:pt idx="6">
                  <c:v>8942.3243287200003</c:v>
                </c:pt>
                <c:pt idx="7">
                  <c:v>6913.4145408000004</c:v>
                </c:pt>
                <c:pt idx="8">
                  <c:v>7398.3504038399997</c:v>
                </c:pt>
                <c:pt idx="9">
                  <c:v>8234.5275993600007</c:v>
                </c:pt>
                <c:pt idx="10">
                  <c:v>6541.7965199999999</c:v>
                </c:pt>
                <c:pt idx="11">
                  <c:v>6141.81238992</c:v>
                </c:pt>
                <c:pt idx="12">
                  <c:v>4224.1314671999999</c:v>
                </c:pt>
                <c:pt idx="13">
                  <c:v>3353.7976646400002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7-4550-817F-7F2F31449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45180520"/>
        <c:axId val="845179208"/>
      </c:barChart>
      <c:dateAx>
        <c:axId val="845180520"/>
        <c:scaling>
          <c:orientation val="minMax"/>
        </c:scaling>
        <c:delete val="0"/>
        <c:axPos val="b"/>
        <c:numFmt formatCode="[$-411]ge\.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5179208"/>
        <c:crosses val="autoZero"/>
        <c:auto val="1"/>
        <c:lblOffset val="100"/>
        <c:baseTimeUnit val="months"/>
      </c:dateAx>
      <c:valAx>
        <c:axId val="845179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kw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5180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清水発電所の発電実績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清水総合実績2019年!$C$3</c:f>
              <c:strCache>
                <c:ptCount val="1"/>
                <c:pt idx="0">
                  <c:v>発電量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清水総合実績2019年!$B$4:$B$15</c:f>
              <c:numCache>
                <c:formatCode>[$-411]ge\.m;@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清水総合実績2019年!$C$4:$C$15</c:f>
              <c:numCache>
                <c:formatCode>#,##0"kwh"</c:formatCode>
                <c:ptCount val="12"/>
                <c:pt idx="0">
                  <c:v>4425</c:v>
                </c:pt>
                <c:pt idx="1">
                  <c:v>5194</c:v>
                </c:pt>
                <c:pt idx="2">
                  <c:v>7342</c:v>
                </c:pt>
                <c:pt idx="3">
                  <c:v>8523</c:v>
                </c:pt>
                <c:pt idx="4">
                  <c:v>11561</c:v>
                </c:pt>
                <c:pt idx="5">
                  <c:v>8865</c:v>
                </c:pt>
                <c:pt idx="6">
                  <c:v>8387</c:v>
                </c:pt>
                <c:pt idx="7">
                  <c:v>8864</c:v>
                </c:pt>
                <c:pt idx="8">
                  <c:v>7753</c:v>
                </c:pt>
                <c:pt idx="9">
                  <c:v>5466</c:v>
                </c:pt>
                <c:pt idx="10">
                  <c:v>6452</c:v>
                </c:pt>
                <c:pt idx="11">
                  <c:v>4339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5-4A58-867F-DB896C89993E}"/>
            </c:ext>
          </c:extLst>
        </c:ser>
        <c:ser>
          <c:idx val="1"/>
          <c:order val="1"/>
          <c:tx>
            <c:strRef>
              <c:f>清水総合実績2019年!$D$3</c:f>
              <c:strCache>
                <c:ptCount val="1"/>
                <c:pt idx="0">
                  <c:v>予想発電量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清水総合実績2019年!$B$4:$B$15</c:f>
              <c:numCache>
                <c:formatCode>[$-411]ge\.m;@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清水総合実績2019年!$D$4:$D$15</c:f>
              <c:numCache>
                <c:formatCode>#,##0"kwh"</c:formatCode>
                <c:ptCount val="12"/>
                <c:pt idx="0">
                  <c:v>3742.34739408</c:v>
                </c:pt>
                <c:pt idx="1">
                  <c:v>4747.0354041600003</c:v>
                </c:pt>
                <c:pt idx="2">
                  <c:v>6779.1702794399998</c:v>
                </c:pt>
                <c:pt idx="3">
                  <c:v>7980.9917544</c:v>
                </c:pt>
                <c:pt idx="4">
                  <c:v>8942.3243287200003</c:v>
                </c:pt>
                <c:pt idx="5">
                  <c:v>6913.4145408000004</c:v>
                </c:pt>
                <c:pt idx="6">
                  <c:v>7398.3504038399997</c:v>
                </c:pt>
                <c:pt idx="7">
                  <c:v>8234.5275993600007</c:v>
                </c:pt>
                <c:pt idx="8">
                  <c:v>6541.7965199999999</c:v>
                </c:pt>
                <c:pt idx="9">
                  <c:v>6141.81238992</c:v>
                </c:pt>
                <c:pt idx="10">
                  <c:v>4224.1314671999999</c:v>
                </c:pt>
                <c:pt idx="11">
                  <c:v>3353.7976646400002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4-4CCD-AC9D-476D06E0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45180520"/>
        <c:axId val="845179208"/>
      </c:barChart>
      <c:dateAx>
        <c:axId val="845180520"/>
        <c:scaling>
          <c:orientation val="minMax"/>
        </c:scaling>
        <c:delete val="0"/>
        <c:axPos val="b"/>
        <c:numFmt formatCode="[$-411]ge\.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5179208"/>
        <c:crosses val="autoZero"/>
        <c:auto val="1"/>
        <c:lblOffset val="100"/>
        <c:baseTimeUnit val="months"/>
      </c:dateAx>
      <c:valAx>
        <c:axId val="845179208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kw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5180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清水発電所の発電実績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清水総合実績2020年!$C$3</c:f>
              <c:strCache>
                <c:ptCount val="1"/>
                <c:pt idx="0">
                  <c:v>発電量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清水総合実績2020年!$B$4:$B$15</c:f>
              <c:numCache>
                <c:formatCode>yyyy"年"m"月";@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清水総合実績2020年!$C$4:$C$15</c:f>
              <c:numCache>
                <c:formatCode>#,##0"kwh"</c:formatCode>
                <c:ptCount val="12"/>
                <c:pt idx="0">
                  <c:v>4309</c:v>
                </c:pt>
                <c:pt idx="1">
                  <c:v>5506</c:v>
                </c:pt>
                <c:pt idx="2">
                  <c:v>7907</c:v>
                </c:pt>
                <c:pt idx="3">
                  <c:v>8442</c:v>
                </c:pt>
                <c:pt idx="4">
                  <c:v>10165</c:v>
                </c:pt>
                <c:pt idx="5">
                  <c:v>9473</c:v>
                </c:pt>
                <c:pt idx="6">
                  <c:v>6713</c:v>
                </c:pt>
                <c:pt idx="7">
                  <c:v>10387</c:v>
                </c:pt>
                <c:pt idx="8">
                  <c:v>7624</c:v>
                </c:pt>
                <c:pt idx="9">
                  <c:v>7085</c:v>
                </c:pt>
                <c:pt idx="10">
                  <c:v>6458</c:v>
                </c:pt>
                <c:pt idx="11">
                  <c:v>3587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5-4D34-A62E-C14379783992}"/>
            </c:ext>
          </c:extLst>
        </c:ser>
        <c:ser>
          <c:idx val="1"/>
          <c:order val="1"/>
          <c:tx>
            <c:strRef>
              <c:f>清水総合実績2020年!$D$3</c:f>
              <c:strCache>
                <c:ptCount val="1"/>
                <c:pt idx="0">
                  <c:v>予想発電量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清水総合実績2020年!$B$4:$B$15</c:f>
              <c:numCache>
                <c:formatCode>yyyy"年"m"月";@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清水総合実績2020年!$D$4:$D$15</c:f>
              <c:numCache>
                <c:formatCode>#,##0"kwh"</c:formatCode>
                <c:ptCount val="12"/>
                <c:pt idx="0">
                  <c:v>3742.34739408</c:v>
                </c:pt>
                <c:pt idx="1">
                  <c:v>4747.0354041600003</c:v>
                </c:pt>
                <c:pt idx="2">
                  <c:v>6779.1702794399998</c:v>
                </c:pt>
                <c:pt idx="3">
                  <c:v>7980.9917544</c:v>
                </c:pt>
                <c:pt idx="4">
                  <c:v>8942.3243287200003</c:v>
                </c:pt>
                <c:pt idx="5">
                  <c:v>6913.4145408000004</c:v>
                </c:pt>
                <c:pt idx="6">
                  <c:v>7398.3504038399997</c:v>
                </c:pt>
                <c:pt idx="7">
                  <c:v>8234.5275993600007</c:v>
                </c:pt>
                <c:pt idx="8">
                  <c:v>6541.7965199999999</c:v>
                </c:pt>
                <c:pt idx="9">
                  <c:v>6141.81238992</c:v>
                </c:pt>
                <c:pt idx="10">
                  <c:v>4224.1314671999999</c:v>
                </c:pt>
                <c:pt idx="11">
                  <c:v>3353.7976646400002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55-4D34-A62E-C14379783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45180520"/>
        <c:axId val="845179208"/>
      </c:barChart>
      <c:dateAx>
        <c:axId val="845180520"/>
        <c:scaling>
          <c:orientation val="minMax"/>
        </c:scaling>
        <c:delete val="0"/>
        <c:axPos val="b"/>
        <c:numFmt formatCode="yyyy&quot;年&quot;m&quot;月&quot;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5179208"/>
        <c:crosses val="autoZero"/>
        <c:auto val="1"/>
        <c:lblOffset val="100"/>
        <c:baseTimeUnit val="months"/>
      </c:dateAx>
      <c:valAx>
        <c:axId val="845179208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kw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5180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臼谷発電所の発電実績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臼谷総合実績2021年!$C$3</c:f>
              <c:strCache>
                <c:ptCount val="1"/>
                <c:pt idx="0">
                  <c:v>発電量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臼谷総合実績2021年!$B$4:$B$15</c:f>
              <c:numCache>
                <c:formatCode>yyyy"年"m"月";@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臼谷総合実績2021年!$C$4:$C$15</c:f>
              <c:numCache>
                <c:formatCode>#,##0"kwh"</c:formatCode>
                <c:ptCount val="12"/>
                <c:pt idx="0">
                  <c:v>2799</c:v>
                </c:pt>
                <c:pt idx="1">
                  <c:v>4996</c:v>
                </c:pt>
                <c:pt idx="2">
                  <c:v>7465</c:v>
                </c:pt>
                <c:pt idx="3">
                  <c:v>8994</c:v>
                </c:pt>
                <c:pt idx="4">
                  <c:v>7442</c:v>
                </c:pt>
                <c:pt idx="5">
                  <c:v>8560</c:v>
                </c:pt>
                <c:pt idx="6">
                  <c:v>8499</c:v>
                </c:pt>
                <c:pt idx="7">
                  <c:v>7633</c:v>
                </c:pt>
                <c:pt idx="8">
                  <c:v>6764</c:v>
                </c:pt>
                <c:pt idx="9">
                  <c:v>7088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E-4445-8CEF-73E052E85E1B}"/>
            </c:ext>
          </c:extLst>
        </c:ser>
        <c:ser>
          <c:idx val="1"/>
          <c:order val="1"/>
          <c:tx>
            <c:strRef>
              <c:f>臼谷総合実績2021年!$D$3</c:f>
              <c:strCache>
                <c:ptCount val="1"/>
                <c:pt idx="0">
                  <c:v>予想発電量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臼谷総合実績2021年!$D$4:$D$15</c:f>
              <c:numCache>
                <c:formatCode>#,##0"kwh"</c:formatCode>
                <c:ptCount val="12"/>
                <c:pt idx="0">
                  <c:v>3431.7656207999999</c:v>
                </c:pt>
                <c:pt idx="1">
                  <c:v>4353.0734015999997</c:v>
                </c:pt>
                <c:pt idx="2">
                  <c:v>6216.5590344000002</c:v>
                </c:pt>
                <c:pt idx="3">
                  <c:v>7318.6399439999996</c:v>
                </c:pt>
                <c:pt idx="4">
                  <c:v>8200.1904071999998</c:v>
                </c:pt>
                <c:pt idx="5">
                  <c:v>6339.6622079999997</c:v>
                </c:pt>
                <c:pt idx="6">
                  <c:v>6784.3526783999996</c:v>
                </c:pt>
                <c:pt idx="7">
                  <c:v>7551.1345535999999</c:v>
                </c:pt>
                <c:pt idx="8">
                  <c:v>5998.8851999999997</c:v>
                </c:pt>
                <c:pt idx="9">
                  <c:v>5632.0962191999997</c:v>
                </c:pt>
                <c:pt idx="10">
                  <c:v>3873.5658720000001</c:v>
                </c:pt>
                <c:pt idx="11">
                  <c:v>3075.4620863999999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DE-4445-8CEF-73E052E85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45180520"/>
        <c:axId val="845179208"/>
      </c:barChart>
      <c:dateAx>
        <c:axId val="845180520"/>
        <c:scaling>
          <c:orientation val="minMax"/>
        </c:scaling>
        <c:delete val="0"/>
        <c:axPos val="b"/>
        <c:numFmt formatCode="m&quot;月&quot;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5179208"/>
        <c:crosses val="autoZero"/>
        <c:auto val="1"/>
        <c:lblOffset val="100"/>
        <c:baseTimeUnit val="months"/>
      </c:dateAx>
      <c:valAx>
        <c:axId val="845179208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kw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5180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清水発電所の発電実績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清水総合実績2021年!$C$3</c:f>
              <c:strCache>
                <c:ptCount val="1"/>
                <c:pt idx="0">
                  <c:v>発電量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清水総合実績2021年!$B$4:$B$15</c:f>
              <c:numCache>
                <c:formatCode>yyyy"年"m"月";@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清水総合実績2021年!$C$4:$C$15</c:f>
              <c:numCache>
                <c:formatCode>#,##0"kwh"</c:formatCode>
                <c:ptCount val="12"/>
                <c:pt idx="0">
                  <c:v>3633</c:v>
                </c:pt>
                <c:pt idx="1">
                  <c:v>5767</c:v>
                </c:pt>
                <c:pt idx="2">
                  <c:v>8015</c:v>
                </c:pt>
                <c:pt idx="3">
                  <c:v>9742</c:v>
                </c:pt>
                <c:pt idx="4">
                  <c:v>8302</c:v>
                </c:pt>
                <c:pt idx="5">
                  <c:v>9308</c:v>
                </c:pt>
                <c:pt idx="6">
                  <c:v>9086</c:v>
                </c:pt>
                <c:pt idx="7">
                  <c:v>8532</c:v>
                </c:pt>
                <c:pt idx="8">
                  <c:v>7407</c:v>
                </c:pt>
                <c:pt idx="9">
                  <c:v>7651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E-4894-B9E7-1E8C3661BB1C}"/>
            </c:ext>
          </c:extLst>
        </c:ser>
        <c:ser>
          <c:idx val="1"/>
          <c:order val="1"/>
          <c:tx>
            <c:strRef>
              <c:f>清水総合実績2021年!$D$3</c:f>
              <c:strCache>
                <c:ptCount val="1"/>
                <c:pt idx="0">
                  <c:v>予想発電量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清水総合実績2021年!$B$4:$B$15</c:f>
              <c:numCache>
                <c:formatCode>yyyy"年"m"月";@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清水総合実績2021年!$D$4:$D$15</c:f>
              <c:numCache>
                <c:formatCode>#,##0"kwh"</c:formatCode>
                <c:ptCount val="12"/>
                <c:pt idx="0">
                  <c:v>3742.34739408</c:v>
                </c:pt>
                <c:pt idx="1">
                  <c:v>4747.0354041600003</c:v>
                </c:pt>
                <c:pt idx="2">
                  <c:v>6779.1702794399998</c:v>
                </c:pt>
                <c:pt idx="3">
                  <c:v>7980.9917544</c:v>
                </c:pt>
                <c:pt idx="4">
                  <c:v>8942.3243287200003</c:v>
                </c:pt>
                <c:pt idx="5">
                  <c:v>6913.4145408000004</c:v>
                </c:pt>
                <c:pt idx="6">
                  <c:v>7398.3504038399997</c:v>
                </c:pt>
                <c:pt idx="7">
                  <c:v>8234.5275993600007</c:v>
                </c:pt>
                <c:pt idx="8">
                  <c:v>6541.7965199999999</c:v>
                </c:pt>
                <c:pt idx="9">
                  <c:v>6141.81238992</c:v>
                </c:pt>
                <c:pt idx="10">
                  <c:v>4224.1314671999999</c:v>
                </c:pt>
                <c:pt idx="11">
                  <c:v>3353.7976646400002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E-4894-B9E7-1E8C3661B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45180520"/>
        <c:axId val="845179208"/>
      </c:barChart>
      <c:dateAx>
        <c:axId val="845180520"/>
        <c:scaling>
          <c:orientation val="minMax"/>
        </c:scaling>
        <c:delete val="0"/>
        <c:axPos val="b"/>
        <c:numFmt formatCode="m&quot;月&quot;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5179208"/>
        <c:crosses val="autoZero"/>
        <c:auto val="1"/>
        <c:lblOffset val="100"/>
        <c:baseTimeUnit val="months"/>
      </c:dateAx>
      <c:valAx>
        <c:axId val="845179208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kw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5180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八伏発電所の発電実績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八伏総合実績2021年!$C$3</c:f>
              <c:strCache>
                <c:ptCount val="1"/>
                <c:pt idx="0">
                  <c:v>発電量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八伏総合実績2021年!$B$4:$B$15</c:f>
              <c:numCache>
                <c:formatCode>yyyy"年"m"月";@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八伏総合実績2021年!$C$4:$C$15</c:f>
              <c:numCache>
                <c:formatCode>#,##0"kwh"</c:formatCode>
                <c:ptCount val="12"/>
                <c:pt idx="2">
                  <c:v>4711.1999999999898</c:v>
                </c:pt>
                <c:pt idx="3">
                  <c:v>69439.099999999948</c:v>
                </c:pt>
                <c:pt idx="4">
                  <c:v>55775.7</c:v>
                </c:pt>
                <c:pt idx="5">
                  <c:v>61334.299999999996</c:v>
                </c:pt>
                <c:pt idx="6">
                  <c:v>61679.100000000006</c:v>
                </c:pt>
                <c:pt idx="7">
                  <c:v>55670.500000000007</c:v>
                </c:pt>
                <c:pt idx="8">
                  <c:v>49488</c:v>
                </c:pt>
                <c:pt idx="9">
                  <c:v>51122.400000000001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1F-4246-B463-668AA117C4D6}"/>
            </c:ext>
          </c:extLst>
        </c:ser>
        <c:ser>
          <c:idx val="1"/>
          <c:order val="1"/>
          <c:tx>
            <c:strRef>
              <c:f>八伏総合実績2021年!$D$3</c:f>
              <c:strCache>
                <c:ptCount val="1"/>
                <c:pt idx="0">
                  <c:v>予想発電量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八伏総合実績2021年!$D$4:$D$15</c:f>
              <c:numCache>
                <c:formatCode>#,##0"kwh"</c:formatCode>
                <c:ptCount val="12"/>
                <c:pt idx="0">
                  <c:v>28346</c:v>
                </c:pt>
                <c:pt idx="1">
                  <c:v>36772</c:v>
                </c:pt>
                <c:pt idx="2">
                  <c:v>54746</c:v>
                </c:pt>
                <c:pt idx="3">
                  <c:v>64305</c:v>
                </c:pt>
                <c:pt idx="4">
                  <c:v>69719</c:v>
                </c:pt>
                <c:pt idx="5">
                  <c:v>51549</c:v>
                </c:pt>
                <c:pt idx="6">
                  <c:v>54048</c:v>
                </c:pt>
                <c:pt idx="7">
                  <c:v>65944</c:v>
                </c:pt>
                <c:pt idx="8">
                  <c:v>50456</c:v>
                </c:pt>
                <c:pt idx="9">
                  <c:v>48834</c:v>
                </c:pt>
                <c:pt idx="10">
                  <c:v>35634</c:v>
                </c:pt>
                <c:pt idx="11">
                  <c:v>26355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1F-4246-B463-668AA117C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45180520"/>
        <c:axId val="845179208"/>
      </c:barChart>
      <c:dateAx>
        <c:axId val="845180520"/>
        <c:scaling>
          <c:orientation val="minMax"/>
        </c:scaling>
        <c:delete val="0"/>
        <c:axPos val="b"/>
        <c:numFmt formatCode="m&quot;月&quot;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5179208"/>
        <c:crosses val="autoZero"/>
        <c:auto val="1"/>
        <c:lblOffset val="100"/>
        <c:baseTimeUnit val="months"/>
      </c:dateAx>
      <c:valAx>
        <c:axId val="845179208"/>
        <c:scaling>
          <c:orientation val="minMax"/>
          <c:max val="8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kw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5180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清水2018年7月!$B$5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清水2018年7月!$C$3:$AF$3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清水2018年7月!$C$5:$AF$5</c:f>
              <c:numCache>
                <c:formatCode>General</c:formatCode>
                <c:ptCount val="30"/>
                <c:pt idx="0">
                  <c:v>399</c:v>
                </c:pt>
                <c:pt idx="1">
                  <c:v>409</c:v>
                </c:pt>
                <c:pt idx="2">
                  <c:v>336</c:v>
                </c:pt>
                <c:pt idx="3">
                  <c:v>166</c:v>
                </c:pt>
                <c:pt idx="4">
                  <c:v>39</c:v>
                </c:pt>
                <c:pt idx="5">
                  <c:v>76</c:v>
                </c:pt>
                <c:pt idx="6">
                  <c:v>87</c:v>
                </c:pt>
                <c:pt idx="7">
                  <c:v>339</c:v>
                </c:pt>
                <c:pt idx="8">
                  <c:v>405</c:v>
                </c:pt>
                <c:pt idx="9">
                  <c:v>377</c:v>
                </c:pt>
                <c:pt idx="10">
                  <c:v>302</c:v>
                </c:pt>
                <c:pt idx="11">
                  <c:v>215</c:v>
                </c:pt>
                <c:pt idx="12">
                  <c:v>387</c:v>
                </c:pt>
                <c:pt idx="13">
                  <c:v>411</c:v>
                </c:pt>
                <c:pt idx="14">
                  <c:v>422</c:v>
                </c:pt>
                <c:pt idx="15">
                  <c:v>405</c:v>
                </c:pt>
                <c:pt idx="16">
                  <c:v>412</c:v>
                </c:pt>
                <c:pt idx="17">
                  <c:v>419</c:v>
                </c:pt>
                <c:pt idx="18">
                  <c:v>420</c:v>
                </c:pt>
                <c:pt idx="19">
                  <c:v>398</c:v>
                </c:pt>
                <c:pt idx="20">
                  <c:v>405</c:v>
                </c:pt>
                <c:pt idx="21">
                  <c:v>416</c:v>
                </c:pt>
                <c:pt idx="22">
                  <c:v>414</c:v>
                </c:pt>
                <c:pt idx="23">
                  <c:v>385</c:v>
                </c:pt>
                <c:pt idx="24">
                  <c:v>390</c:v>
                </c:pt>
                <c:pt idx="25">
                  <c:v>387</c:v>
                </c:pt>
                <c:pt idx="26">
                  <c:v>382</c:v>
                </c:pt>
                <c:pt idx="27">
                  <c:v>350</c:v>
                </c:pt>
                <c:pt idx="28">
                  <c:v>401</c:v>
                </c:pt>
                <c:pt idx="29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3-4089-9E80-B794C07DE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臼谷2018年7月!$B$5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臼谷2018年7月!$C$3:$AG$3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臼谷2018年7月!$C$5:$AG$5</c:f>
              <c:numCache>
                <c:formatCode>General</c:formatCode>
                <c:ptCount val="31"/>
                <c:pt idx="0">
                  <c:v>375</c:v>
                </c:pt>
                <c:pt idx="1">
                  <c:v>388</c:v>
                </c:pt>
                <c:pt idx="2">
                  <c:v>308</c:v>
                </c:pt>
                <c:pt idx="3">
                  <c:v>162</c:v>
                </c:pt>
                <c:pt idx="4">
                  <c:v>34</c:v>
                </c:pt>
                <c:pt idx="5">
                  <c:v>49</c:v>
                </c:pt>
                <c:pt idx="6">
                  <c:v>65</c:v>
                </c:pt>
                <c:pt idx="7">
                  <c:v>340</c:v>
                </c:pt>
                <c:pt idx="8">
                  <c:v>377</c:v>
                </c:pt>
                <c:pt idx="9">
                  <c:v>370</c:v>
                </c:pt>
                <c:pt idx="10">
                  <c:v>291</c:v>
                </c:pt>
                <c:pt idx="11">
                  <c:v>188</c:v>
                </c:pt>
                <c:pt idx="12">
                  <c:v>356</c:v>
                </c:pt>
                <c:pt idx="13">
                  <c:v>405</c:v>
                </c:pt>
                <c:pt idx="14">
                  <c:v>400</c:v>
                </c:pt>
                <c:pt idx="15">
                  <c:v>393</c:v>
                </c:pt>
                <c:pt idx="16">
                  <c:v>388</c:v>
                </c:pt>
                <c:pt idx="17">
                  <c:v>400</c:v>
                </c:pt>
                <c:pt idx="18">
                  <c:v>396</c:v>
                </c:pt>
                <c:pt idx="19">
                  <c:v>392</c:v>
                </c:pt>
                <c:pt idx="20">
                  <c:v>389</c:v>
                </c:pt>
                <c:pt idx="21">
                  <c:v>386</c:v>
                </c:pt>
                <c:pt idx="22">
                  <c:v>390</c:v>
                </c:pt>
                <c:pt idx="23">
                  <c:v>359</c:v>
                </c:pt>
                <c:pt idx="24">
                  <c:v>369</c:v>
                </c:pt>
                <c:pt idx="25">
                  <c:v>369</c:v>
                </c:pt>
                <c:pt idx="26">
                  <c:v>335</c:v>
                </c:pt>
                <c:pt idx="27">
                  <c:v>342</c:v>
                </c:pt>
                <c:pt idx="28">
                  <c:v>377</c:v>
                </c:pt>
                <c:pt idx="29">
                  <c:v>403</c:v>
                </c:pt>
                <c:pt idx="30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A-4300-A4C5-84D216C2E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清水2018年8月!$B$5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清水2018年8月!$C$3:$AF$3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清水2018年8月!$C$5:$AF$5</c:f>
              <c:numCache>
                <c:formatCode>General</c:formatCode>
                <c:ptCount val="30"/>
                <c:pt idx="0">
                  <c:v>415</c:v>
                </c:pt>
                <c:pt idx="1">
                  <c:v>404</c:v>
                </c:pt>
                <c:pt idx="2">
                  <c:v>391</c:v>
                </c:pt>
                <c:pt idx="3">
                  <c:v>411</c:v>
                </c:pt>
                <c:pt idx="4">
                  <c:v>426</c:v>
                </c:pt>
                <c:pt idx="5">
                  <c:v>187</c:v>
                </c:pt>
                <c:pt idx="6">
                  <c:v>136</c:v>
                </c:pt>
                <c:pt idx="7">
                  <c:v>169</c:v>
                </c:pt>
                <c:pt idx="8">
                  <c:v>273</c:v>
                </c:pt>
                <c:pt idx="9">
                  <c:v>225</c:v>
                </c:pt>
                <c:pt idx="10">
                  <c:v>269</c:v>
                </c:pt>
                <c:pt idx="11">
                  <c:v>328</c:v>
                </c:pt>
                <c:pt idx="12">
                  <c:v>214</c:v>
                </c:pt>
                <c:pt idx="13">
                  <c:v>397</c:v>
                </c:pt>
                <c:pt idx="14">
                  <c:v>333</c:v>
                </c:pt>
                <c:pt idx="15">
                  <c:v>130</c:v>
                </c:pt>
                <c:pt idx="16">
                  <c:v>399</c:v>
                </c:pt>
                <c:pt idx="17">
                  <c:v>434</c:v>
                </c:pt>
                <c:pt idx="18">
                  <c:v>393</c:v>
                </c:pt>
                <c:pt idx="19">
                  <c:v>403</c:v>
                </c:pt>
                <c:pt idx="20">
                  <c:v>383</c:v>
                </c:pt>
                <c:pt idx="21">
                  <c:v>391</c:v>
                </c:pt>
                <c:pt idx="22">
                  <c:v>382</c:v>
                </c:pt>
                <c:pt idx="23">
                  <c:v>266</c:v>
                </c:pt>
                <c:pt idx="24">
                  <c:v>287</c:v>
                </c:pt>
                <c:pt idx="25">
                  <c:v>397</c:v>
                </c:pt>
                <c:pt idx="26">
                  <c:v>313</c:v>
                </c:pt>
                <c:pt idx="27">
                  <c:v>179</c:v>
                </c:pt>
                <c:pt idx="28">
                  <c:v>287</c:v>
                </c:pt>
                <c:pt idx="29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D-4192-A285-4EEA8FB89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臼谷2018年8月!$B$5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臼谷2018年8月!$C$3:$AG$3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臼谷2018年8月!$C$5:$AG$5</c:f>
              <c:numCache>
                <c:formatCode>General</c:formatCode>
                <c:ptCount val="31"/>
                <c:pt idx="0">
                  <c:v>398</c:v>
                </c:pt>
                <c:pt idx="1">
                  <c:v>390</c:v>
                </c:pt>
                <c:pt idx="2">
                  <c:v>373</c:v>
                </c:pt>
                <c:pt idx="3">
                  <c:v>393</c:v>
                </c:pt>
                <c:pt idx="4">
                  <c:v>397</c:v>
                </c:pt>
                <c:pt idx="5">
                  <c:v>189</c:v>
                </c:pt>
                <c:pt idx="6">
                  <c:v>130</c:v>
                </c:pt>
                <c:pt idx="7">
                  <c:v>113</c:v>
                </c:pt>
                <c:pt idx="8">
                  <c:v>237</c:v>
                </c:pt>
                <c:pt idx="9">
                  <c:v>241</c:v>
                </c:pt>
                <c:pt idx="10">
                  <c:v>311</c:v>
                </c:pt>
                <c:pt idx="11">
                  <c:v>293</c:v>
                </c:pt>
                <c:pt idx="12">
                  <c:v>202</c:v>
                </c:pt>
                <c:pt idx="13">
                  <c:v>372</c:v>
                </c:pt>
                <c:pt idx="14">
                  <c:v>328</c:v>
                </c:pt>
                <c:pt idx="15">
                  <c:v>90</c:v>
                </c:pt>
                <c:pt idx="16">
                  <c:v>392</c:v>
                </c:pt>
                <c:pt idx="17">
                  <c:v>419</c:v>
                </c:pt>
                <c:pt idx="18">
                  <c:v>360</c:v>
                </c:pt>
                <c:pt idx="19">
                  <c:v>374</c:v>
                </c:pt>
                <c:pt idx="20">
                  <c:v>330</c:v>
                </c:pt>
                <c:pt idx="21">
                  <c:v>371</c:v>
                </c:pt>
                <c:pt idx="22">
                  <c:v>344</c:v>
                </c:pt>
                <c:pt idx="23">
                  <c:v>226</c:v>
                </c:pt>
                <c:pt idx="24">
                  <c:v>303</c:v>
                </c:pt>
                <c:pt idx="25">
                  <c:v>371</c:v>
                </c:pt>
                <c:pt idx="26">
                  <c:v>306</c:v>
                </c:pt>
                <c:pt idx="27">
                  <c:v>145</c:v>
                </c:pt>
                <c:pt idx="28">
                  <c:v>275</c:v>
                </c:pt>
                <c:pt idx="29">
                  <c:v>174</c:v>
                </c:pt>
                <c:pt idx="30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3-4855-98A6-D6CC11F60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清水2018年9月!$B$5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清水2018年9月!$C$3:$AF$3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清水2018年9月!$C$5:$AF$5</c:f>
              <c:numCache>
                <c:formatCode>General</c:formatCode>
                <c:ptCount val="30"/>
                <c:pt idx="0">
                  <c:v>166</c:v>
                </c:pt>
                <c:pt idx="1">
                  <c:v>358</c:v>
                </c:pt>
                <c:pt idx="2">
                  <c:v>404</c:v>
                </c:pt>
                <c:pt idx="3">
                  <c:v>162</c:v>
                </c:pt>
                <c:pt idx="4">
                  <c:v>406</c:v>
                </c:pt>
                <c:pt idx="5">
                  <c:v>315</c:v>
                </c:pt>
                <c:pt idx="6">
                  <c:v>136</c:v>
                </c:pt>
                <c:pt idx="7">
                  <c:v>87</c:v>
                </c:pt>
                <c:pt idx="8">
                  <c:v>44</c:v>
                </c:pt>
                <c:pt idx="9">
                  <c:v>64</c:v>
                </c:pt>
                <c:pt idx="10">
                  <c:v>284</c:v>
                </c:pt>
                <c:pt idx="11">
                  <c:v>198</c:v>
                </c:pt>
                <c:pt idx="12">
                  <c:v>223</c:v>
                </c:pt>
                <c:pt idx="13">
                  <c:v>228</c:v>
                </c:pt>
                <c:pt idx="14">
                  <c:v>82</c:v>
                </c:pt>
                <c:pt idx="15">
                  <c:v>251</c:v>
                </c:pt>
                <c:pt idx="16">
                  <c:v>207</c:v>
                </c:pt>
                <c:pt idx="17">
                  <c:v>361</c:v>
                </c:pt>
                <c:pt idx="18">
                  <c:v>423</c:v>
                </c:pt>
                <c:pt idx="19">
                  <c:v>121</c:v>
                </c:pt>
                <c:pt idx="20">
                  <c:v>129</c:v>
                </c:pt>
                <c:pt idx="21">
                  <c:v>270</c:v>
                </c:pt>
                <c:pt idx="22">
                  <c:v>330</c:v>
                </c:pt>
                <c:pt idx="23">
                  <c:v>87</c:v>
                </c:pt>
                <c:pt idx="24">
                  <c:v>33</c:v>
                </c:pt>
                <c:pt idx="25">
                  <c:v>256</c:v>
                </c:pt>
                <c:pt idx="26">
                  <c:v>168</c:v>
                </c:pt>
                <c:pt idx="27">
                  <c:v>395</c:v>
                </c:pt>
                <c:pt idx="28">
                  <c:v>96</c:v>
                </c:pt>
                <c:pt idx="29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6-4D3C-9363-0B5C285E9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臼谷2018年9月!$B$5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臼谷2018年9月!$C$3:$AG$3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臼谷2018年9月!$C$5:$AG$5</c:f>
              <c:numCache>
                <c:formatCode>General</c:formatCode>
                <c:ptCount val="31"/>
                <c:pt idx="0">
                  <c:v>157</c:v>
                </c:pt>
                <c:pt idx="1">
                  <c:v>340</c:v>
                </c:pt>
                <c:pt idx="2">
                  <c:v>387</c:v>
                </c:pt>
                <c:pt idx="3">
                  <c:v>186</c:v>
                </c:pt>
                <c:pt idx="4">
                  <c:v>383</c:v>
                </c:pt>
                <c:pt idx="5">
                  <c:v>291</c:v>
                </c:pt>
                <c:pt idx="6">
                  <c:v>133</c:v>
                </c:pt>
                <c:pt idx="7">
                  <c:v>81</c:v>
                </c:pt>
                <c:pt idx="8">
                  <c:v>44</c:v>
                </c:pt>
                <c:pt idx="9">
                  <c:v>59</c:v>
                </c:pt>
                <c:pt idx="10">
                  <c:v>246</c:v>
                </c:pt>
                <c:pt idx="11">
                  <c:v>183</c:v>
                </c:pt>
                <c:pt idx="12">
                  <c:v>206</c:v>
                </c:pt>
                <c:pt idx="13">
                  <c:v>201</c:v>
                </c:pt>
                <c:pt idx="14">
                  <c:v>78</c:v>
                </c:pt>
                <c:pt idx="15">
                  <c:v>201</c:v>
                </c:pt>
                <c:pt idx="16">
                  <c:v>173</c:v>
                </c:pt>
                <c:pt idx="17">
                  <c:v>351</c:v>
                </c:pt>
                <c:pt idx="18">
                  <c:v>402</c:v>
                </c:pt>
                <c:pt idx="19">
                  <c:v>109</c:v>
                </c:pt>
                <c:pt idx="20">
                  <c:v>103</c:v>
                </c:pt>
                <c:pt idx="21">
                  <c:v>215</c:v>
                </c:pt>
                <c:pt idx="22">
                  <c:v>305</c:v>
                </c:pt>
                <c:pt idx="23">
                  <c:v>73</c:v>
                </c:pt>
                <c:pt idx="24">
                  <c:v>42</c:v>
                </c:pt>
                <c:pt idx="25">
                  <c:v>244</c:v>
                </c:pt>
                <c:pt idx="26">
                  <c:v>150</c:v>
                </c:pt>
                <c:pt idx="27">
                  <c:v>387</c:v>
                </c:pt>
                <c:pt idx="28">
                  <c:v>78</c:v>
                </c:pt>
                <c:pt idx="2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E-45CA-AB17-BBC54DDCA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清水2018年10月!$B$5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清水2018年10月!$C$3:$AG$3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清水2018年10月!$C$5:$AG$5</c:f>
              <c:numCache>
                <c:formatCode>General</c:formatCode>
                <c:ptCount val="31"/>
                <c:pt idx="0">
                  <c:v>229</c:v>
                </c:pt>
                <c:pt idx="1">
                  <c:v>224</c:v>
                </c:pt>
                <c:pt idx="2">
                  <c:v>416</c:v>
                </c:pt>
                <c:pt idx="3">
                  <c:v>158</c:v>
                </c:pt>
                <c:pt idx="4">
                  <c:v>256</c:v>
                </c:pt>
                <c:pt idx="5">
                  <c:v>277</c:v>
                </c:pt>
                <c:pt idx="6">
                  <c:v>219</c:v>
                </c:pt>
                <c:pt idx="7">
                  <c:v>341</c:v>
                </c:pt>
                <c:pt idx="8">
                  <c:v>251</c:v>
                </c:pt>
                <c:pt idx="9">
                  <c:v>50</c:v>
                </c:pt>
                <c:pt idx="10">
                  <c:v>27</c:v>
                </c:pt>
                <c:pt idx="11">
                  <c:v>155</c:v>
                </c:pt>
                <c:pt idx="12">
                  <c:v>290</c:v>
                </c:pt>
                <c:pt idx="13">
                  <c:v>369</c:v>
                </c:pt>
                <c:pt idx="14">
                  <c:v>300</c:v>
                </c:pt>
                <c:pt idx="15">
                  <c:v>304</c:v>
                </c:pt>
                <c:pt idx="16">
                  <c:v>214</c:v>
                </c:pt>
                <c:pt idx="17">
                  <c:v>333</c:v>
                </c:pt>
                <c:pt idx="18">
                  <c:v>242</c:v>
                </c:pt>
                <c:pt idx="19">
                  <c:v>133</c:v>
                </c:pt>
                <c:pt idx="20">
                  <c:v>391</c:v>
                </c:pt>
                <c:pt idx="21">
                  <c:v>379</c:v>
                </c:pt>
                <c:pt idx="22">
                  <c:v>249</c:v>
                </c:pt>
                <c:pt idx="23">
                  <c:v>160</c:v>
                </c:pt>
                <c:pt idx="24">
                  <c:v>236</c:v>
                </c:pt>
                <c:pt idx="25">
                  <c:v>323</c:v>
                </c:pt>
                <c:pt idx="26">
                  <c:v>73</c:v>
                </c:pt>
                <c:pt idx="27">
                  <c:v>97</c:v>
                </c:pt>
                <c:pt idx="28">
                  <c:v>66</c:v>
                </c:pt>
                <c:pt idx="29">
                  <c:v>122</c:v>
                </c:pt>
                <c:pt idx="30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0-4AC4-9ECE-A3CE1AF04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臼谷2018年10月!$B$5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臼谷2018年10月!$C$3:$AG$3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臼谷2018年10月!$C$5:$AG$5</c:f>
              <c:numCache>
                <c:formatCode>General</c:formatCode>
                <c:ptCount val="31"/>
                <c:pt idx="0">
                  <c:v>217</c:v>
                </c:pt>
                <c:pt idx="1">
                  <c:v>195</c:v>
                </c:pt>
                <c:pt idx="2">
                  <c:v>390</c:v>
                </c:pt>
                <c:pt idx="3">
                  <c:v>147</c:v>
                </c:pt>
                <c:pt idx="4">
                  <c:v>213</c:v>
                </c:pt>
                <c:pt idx="5">
                  <c:v>290</c:v>
                </c:pt>
                <c:pt idx="6">
                  <c:v>166</c:v>
                </c:pt>
                <c:pt idx="7">
                  <c:v>305</c:v>
                </c:pt>
                <c:pt idx="8">
                  <c:v>197</c:v>
                </c:pt>
                <c:pt idx="9">
                  <c:v>53</c:v>
                </c:pt>
                <c:pt idx="10">
                  <c:v>22</c:v>
                </c:pt>
                <c:pt idx="11">
                  <c:v>164</c:v>
                </c:pt>
                <c:pt idx="12">
                  <c:v>301</c:v>
                </c:pt>
                <c:pt idx="13">
                  <c:v>310</c:v>
                </c:pt>
                <c:pt idx="14">
                  <c:v>275</c:v>
                </c:pt>
                <c:pt idx="15">
                  <c:v>277</c:v>
                </c:pt>
                <c:pt idx="16">
                  <c:v>204</c:v>
                </c:pt>
                <c:pt idx="17">
                  <c:v>334</c:v>
                </c:pt>
                <c:pt idx="18">
                  <c:v>223</c:v>
                </c:pt>
                <c:pt idx="19">
                  <c:v>122</c:v>
                </c:pt>
                <c:pt idx="20">
                  <c:v>371</c:v>
                </c:pt>
                <c:pt idx="21">
                  <c:v>358</c:v>
                </c:pt>
                <c:pt idx="22">
                  <c:v>228</c:v>
                </c:pt>
                <c:pt idx="23">
                  <c:v>155</c:v>
                </c:pt>
                <c:pt idx="24">
                  <c:v>262</c:v>
                </c:pt>
                <c:pt idx="25">
                  <c:v>299</c:v>
                </c:pt>
                <c:pt idx="26">
                  <c:v>50</c:v>
                </c:pt>
                <c:pt idx="27">
                  <c:v>146</c:v>
                </c:pt>
                <c:pt idx="28">
                  <c:v>81</c:v>
                </c:pt>
                <c:pt idx="29">
                  <c:v>117</c:v>
                </c:pt>
                <c:pt idx="30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1-4756-8F81-937D91D2B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清水2018年11月!$B$5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清水2018年11月!$C$3:$AF$3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清水2018年11月!$C$5:$AF$5</c:f>
              <c:numCache>
                <c:formatCode>General</c:formatCode>
                <c:ptCount val="30"/>
                <c:pt idx="0">
                  <c:v>226</c:v>
                </c:pt>
                <c:pt idx="1">
                  <c:v>205</c:v>
                </c:pt>
                <c:pt idx="2">
                  <c:v>368</c:v>
                </c:pt>
                <c:pt idx="3">
                  <c:v>137</c:v>
                </c:pt>
                <c:pt idx="4">
                  <c:v>313</c:v>
                </c:pt>
                <c:pt idx="5">
                  <c:v>97</c:v>
                </c:pt>
                <c:pt idx="6">
                  <c:v>92</c:v>
                </c:pt>
                <c:pt idx="7">
                  <c:v>355</c:v>
                </c:pt>
                <c:pt idx="8">
                  <c:v>101</c:v>
                </c:pt>
                <c:pt idx="9">
                  <c:v>223</c:v>
                </c:pt>
                <c:pt idx="10">
                  <c:v>197</c:v>
                </c:pt>
                <c:pt idx="11">
                  <c:v>150</c:v>
                </c:pt>
                <c:pt idx="12">
                  <c:v>138</c:v>
                </c:pt>
                <c:pt idx="13">
                  <c:v>96</c:v>
                </c:pt>
                <c:pt idx="14">
                  <c:v>250</c:v>
                </c:pt>
                <c:pt idx="15">
                  <c:v>284</c:v>
                </c:pt>
                <c:pt idx="16">
                  <c:v>121</c:v>
                </c:pt>
                <c:pt idx="17">
                  <c:v>276</c:v>
                </c:pt>
                <c:pt idx="18">
                  <c:v>49</c:v>
                </c:pt>
                <c:pt idx="19">
                  <c:v>278</c:v>
                </c:pt>
                <c:pt idx="20">
                  <c:v>306</c:v>
                </c:pt>
                <c:pt idx="21">
                  <c:v>33</c:v>
                </c:pt>
                <c:pt idx="22">
                  <c:v>84</c:v>
                </c:pt>
                <c:pt idx="23">
                  <c:v>320</c:v>
                </c:pt>
                <c:pt idx="24">
                  <c:v>252</c:v>
                </c:pt>
                <c:pt idx="25">
                  <c:v>161</c:v>
                </c:pt>
                <c:pt idx="26">
                  <c:v>336</c:v>
                </c:pt>
                <c:pt idx="27">
                  <c:v>122</c:v>
                </c:pt>
                <c:pt idx="28">
                  <c:v>263</c:v>
                </c:pt>
                <c:pt idx="29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5-4BCF-A68F-99AB354BD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清水2017年12月!$B$5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清水2017年12月!$C$3:$AF$3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清水2017年12月!$C$5:$AF$5</c:f>
              <c:numCache>
                <c:formatCode>General</c:formatCode>
                <c:ptCount val="30"/>
                <c:pt idx="0">
                  <c:v>103</c:v>
                </c:pt>
                <c:pt idx="1">
                  <c:v>206</c:v>
                </c:pt>
                <c:pt idx="2">
                  <c:v>306</c:v>
                </c:pt>
                <c:pt idx="3">
                  <c:v>135</c:v>
                </c:pt>
                <c:pt idx="4">
                  <c:v>48</c:v>
                </c:pt>
                <c:pt idx="5">
                  <c:v>98</c:v>
                </c:pt>
                <c:pt idx="6">
                  <c:v>307</c:v>
                </c:pt>
                <c:pt idx="7">
                  <c:v>52</c:v>
                </c:pt>
                <c:pt idx="8">
                  <c:v>219</c:v>
                </c:pt>
                <c:pt idx="9">
                  <c:v>209</c:v>
                </c:pt>
                <c:pt idx="10">
                  <c:v>36</c:v>
                </c:pt>
                <c:pt idx="11">
                  <c:v>65</c:v>
                </c:pt>
                <c:pt idx="12">
                  <c:v>20</c:v>
                </c:pt>
                <c:pt idx="13">
                  <c:v>52</c:v>
                </c:pt>
                <c:pt idx="14">
                  <c:v>298</c:v>
                </c:pt>
                <c:pt idx="15">
                  <c:v>76</c:v>
                </c:pt>
                <c:pt idx="16">
                  <c:v>0</c:v>
                </c:pt>
                <c:pt idx="17">
                  <c:v>44</c:v>
                </c:pt>
                <c:pt idx="18">
                  <c:v>43</c:v>
                </c:pt>
                <c:pt idx="19">
                  <c:v>203</c:v>
                </c:pt>
                <c:pt idx="20">
                  <c:v>205</c:v>
                </c:pt>
                <c:pt idx="21">
                  <c:v>193</c:v>
                </c:pt>
                <c:pt idx="22">
                  <c:v>220</c:v>
                </c:pt>
                <c:pt idx="23">
                  <c:v>172</c:v>
                </c:pt>
                <c:pt idx="24">
                  <c:v>87</c:v>
                </c:pt>
                <c:pt idx="25">
                  <c:v>57</c:v>
                </c:pt>
                <c:pt idx="26">
                  <c:v>16</c:v>
                </c:pt>
                <c:pt idx="27">
                  <c:v>41</c:v>
                </c:pt>
                <c:pt idx="28">
                  <c:v>160</c:v>
                </c:pt>
                <c:pt idx="29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5-4855-890E-5646CC8BD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2823424"/>
        <c:axId val="232827904"/>
      </c:barChart>
      <c:catAx>
        <c:axId val="23282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2827904"/>
        <c:crosses val="autoZero"/>
        <c:auto val="1"/>
        <c:lblAlgn val="ctr"/>
        <c:lblOffset val="100"/>
        <c:noMultiLvlLbl val="0"/>
      </c:catAx>
      <c:valAx>
        <c:axId val="23282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282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臼谷2018年11月!$B$5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臼谷2018年11月!$C$3:$AF$3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臼谷2018年11月!$C$5:$AF$5</c:f>
              <c:numCache>
                <c:formatCode>General</c:formatCode>
                <c:ptCount val="30"/>
                <c:pt idx="0">
                  <c:v>210</c:v>
                </c:pt>
                <c:pt idx="1">
                  <c:v>173</c:v>
                </c:pt>
                <c:pt idx="2">
                  <c:v>335</c:v>
                </c:pt>
                <c:pt idx="3">
                  <c:v>88</c:v>
                </c:pt>
                <c:pt idx="4">
                  <c:v>247</c:v>
                </c:pt>
                <c:pt idx="5">
                  <c:v>108</c:v>
                </c:pt>
                <c:pt idx="6">
                  <c:v>100</c:v>
                </c:pt>
                <c:pt idx="7">
                  <c:v>330</c:v>
                </c:pt>
                <c:pt idx="8">
                  <c:v>118</c:v>
                </c:pt>
                <c:pt idx="9">
                  <c:v>221</c:v>
                </c:pt>
                <c:pt idx="10">
                  <c:v>159</c:v>
                </c:pt>
                <c:pt idx="11">
                  <c:v>127</c:v>
                </c:pt>
                <c:pt idx="12">
                  <c:v>160</c:v>
                </c:pt>
                <c:pt idx="13">
                  <c:v>84</c:v>
                </c:pt>
                <c:pt idx="14">
                  <c:v>176</c:v>
                </c:pt>
                <c:pt idx="15">
                  <c:v>249</c:v>
                </c:pt>
                <c:pt idx="16">
                  <c:v>105</c:v>
                </c:pt>
                <c:pt idx="17">
                  <c:v>246</c:v>
                </c:pt>
                <c:pt idx="18">
                  <c:v>38</c:v>
                </c:pt>
                <c:pt idx="19">
                  <c:v>249</c:v>
                </c:pt>
                <c:pt idx="20">
                  <c:v>269</c:v>
                </c:pt>
                <c:pt idx="21">
                  <c:v>31</c:v>
                </c:pt>
                <c:pt idx="22">
                  <c:v>85</c:v>
                </c:pt>
                <c:pt idx="23">
                  <c:v>254</c:v>
                </c:pt>
                <c:pt idx="24">
                  <c:v>271</c:v>
                </c:pt>
                <c:pt idx="25">
                  <c:v>183</c:v>
                </c:pt>
                <c:pt idx="26">
                  <c:v>295</c:v>
                </c:pt>
                <c:pt idx="27">
                  <c:v>98</c:v>
                </c:pt>
                <c:pt idx="28">
                  <c:v>221</c:v>
                </c:pt>
                <c:pt idx="29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3-4668-A203-C64658897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清水2018年12月!$B$5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清水2018年12月!$C$3:$AG$3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清水2018年12月!$C$5:$AG$5</c:f>
              <c:numCache>
                <c:formatCode>General</c:formatCode>
                <c:ptCount val="31"/>
                <c:pt idx="0">
                  <c:v>123</c:v>
                </c:pt>
                <c:pt idx="1">
                  <c:v>317</c:v>
                </c:pt>
                <c:pt idx="2">
                  <c:v>76</c:v>
                </c:pt>
                <c:pt idx="3">
                  <c:v>115</c:v>
                </c:pt>
                <c:pt idx="4">
                  <c:v>24</c:v>
                </c:pt>
                <c:pt idx="5">
                  <c:v>67</c:v>
                </c:pt>
                <c:pt idx="6">
                  <c:v>53</c:v>
                </c:pt>
                <c:pt idx="7">
                  <c:v>89</c:v>
                </c:pt>
                <c:pt idx="8">
                  <c:v>31</c:v>
                </c:pt>
                <c:pt idx="9">
                  <c:v>210</c:v>
                </c:pt>
                <c:pt idx="10">
                  <c:v>161</c:v>
                </c:pt>
                <c:pt idx="11">
                  <c:v>47</c:v>
                </c:pt>
                <c:pt idx="12">
                  <c:v>283</c:v>
                </c:pt>
                <c:pt idx="13">
                  <c:v>86</c:v>
                </c:pt>
                <c:pt idx="14">
                  <c:v>26</c:v>
                </c:pt>
                <c:pt idx="15">
                  <c:v>180</c:v>
                </c:pt>
                <c:pt idx="16">
                  <c:v>106</c:v>
                </c:pt>
                <c:pt idx="17">
                  <c:v>138</c:v>
                </c:pt>
                <c:pt idx="18">
                  <c:v>124</c:v>
                </c:pt>
                <c:pt idx="19">
                  <c:v>136</c:v>
                </c:pt>
                <c:pt idx="20">
                  <c:v>295</c:v>
                </c:pt>
                <c:pt idx="21">
                  <c:v>181</c:v>
                </c:pt>
                <c:pt idx="22">
                  <c:v>39</c:v>
                </c:pt>
                <c:pt idx="23">
                  <c:v>177</c:v>
                </c:pt>
                <c:pt idx="24">
                  <c:v>187</c:v>
                </c:pt>
                <c:pt idx="25">
                  <c:v>56</c:v>
                </c:pt>
                <c:pt idx="26">
                  <c:v>99</c:v>
                </c:pt>
                <c:pt idx="27">
                  <c:v>7</c:v>
                </c:pt>
                <c:pt idx="28">
                  <c:v>18</c:v>
                </c:pt>
                <c:pt idx="29">
                  <c:v>28</c:v>
                </c:pt>
                <c:pt idx="3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B-4FF7-925C-3E9A49550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臼谷2018年12月!$B$5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臼谷2018年12月!$C$3:$AG$3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臼谷2018年12月!$C$5:$AG$5</c:f>
              <c:numCache>
                <c:formatCode>General</c:formatCode>
                <c:ptCount val="31"/>
                <c:pt idx="0">
                  <c:v>112</c:v>
                </c:pt>
                <c:pt idx="1">
                  <c:v>288</c:v>
                </c:pt>
                <c:pt idx="2">
                  <c:v>68</c:v>
                </c:pt>
                <c:pt idx="3">
                  <c:v>99</c:v>
                </c:pt>
                <c:pt idx="4">
                  <c:v>22</c:v>
                </c:pt>
                <c:pt idx="5">
                  <c:v>57</c:v>
                </c:pt>
                <c:pt idx="6">
                  <c:v>24</c:v>
                </c:pt>
                <c:pt idx="7">
                  <c:v>73</c:v>
                </c:pt>
                <c:pt idx="8">
                  <c:v>19</c:v>
                </c:pt>
                <c:pt idx="9">
                  <c:v>150</c:v>
                </c:pt>
                <c:pt idx="10">
                  <c:v>143</c:v>
                </c:pt>
                <c:pt idx="11">
                  <c:v>46</c:v>
                </c:pt>
                <c:pt idx="12">
                  <c:v>230</c:v>
                </c:pt>
                <c:pt idx="13">
                  <c:v>61</c:v>
                </c:pt>
                <c:pt idx="14">
                  <c:v>65</c:v>
                </c:pt>
                <c:pt idx="15">
                  <c:v>183</c:v>
                </c:pt>
                <c:pt idx="16">
                  <c:v>93</c:v>
                </c:pt>
                <c:pt idx="17">
                  <c:v>121</c:v>
                </c:pt>
                <c:pt idx="18">
                  <c:v>111</c:v>
                </c:pt>
                <c:pt idx="19">
                  <c:v>122</c:v>
                </c:pt>
                <c:pt idx="20">
                  <c:v>262</c:v>
                </c:pt>
                <c:pt idx="21">
                  <c:v>181</c:v>
                </c:pt>
                <c:pt idx="22">
                  <c:v>44</c:v>
                </c:pt>
                <c:pt idx="23">
                  <c:v>155</c:v>
                </c:pt>
                <c:pt idx="24">
                  <c:v>165</c:v>
                </c:pt>
                <c:pt idx="25">
                  <c:v>53</c:v>
                </c:pt>
                <c:pt idx="26">
                  <c:v>85</c:v>
                </c:pt>
                <c:pt idx="27">
                  <c:v>7</c:v>
                </c:pt>
                <c:pt idx="28">
                  <c:v>17</c:v>
                </c:pt>
                <c:pt idx="29">
                  <c:v>37</c:v>
                </c:pt>
                <c:pt idx="3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7-421C-A542-A3DAEFBFE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清水2019年1月!$B$5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清水2019年1月!$C$3:$AG$3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清水2019年1月!$C$5:$AG$5</c:f>
              <c:numCache>
                <c:formatCode>General</c:formatCode>
                <c:ptCount val="31"/>
                <c:pt idx="0">
                  <c:v>190</c:v>
                </c:pt>
                <c:pt idx="1">
                  <c:v>136</c:v>
                </c:pt>
                <c:pt idx="2">
                  <c:v>105</c:v>
                </c:pt>
                <c:pt idx="3">
                  <c:v>309</c:v>
                </c:pt>
                <c:pt idx="4">
                  <c:v>88</c:v>
                </c:pt>
                <c:pt idx="5">
                  <c:v>97</c:v>
                </c:pt>
                <c:pt idx="6">
                  <c:v>190</c:v>
                </c:pt>
                <c:pt idx="7">
                  <c:v>119</c:v>
                </c:pt>
                <c:pt idx="8">
                  <c:v>71</c:v>
                </c:pt>
                <c:pt idx="9">
                  <c:v>102</c:v>
                </c:pt>
                <c:pt idx="10">
                  <c:v>209</c:v>
                </c:pt>
                <c:pt idx="11">
                  <c:v>157</c:v>
                </c:pt>
                <c:pt idx="12">
                  <c:v>210</c:v>
                </c:pt>
                <c:pt idx="13">
                  <c:v>271</c:v>
                </c:pt>
                <c:pt idx="14">
                  <c:v>150</c:v>
                </c:pt>
                <c:pt idx="15">
                  <c:v>70</c:v>
                </c:pt>
                <c:pt idx="16">
                  <c:v>127</c:v>
                </c:pt>
                <c:pt idx="17">
                  <c:v>150</c:v>
                </c:pt>
                <c:pt idx="18">
                  <c:v>235</c:v>
                </c:pt>
                <c:pt idx="19">
                  <c:v>29</c:v>
                </c:pt>
                <c:pt idx="20">
                  <c:v>37</c:v>
                </c:pt>
                <c:pt idx="21">
                  <c:v>174</c:v>
                </c:pt>
                <c:pt idx="22">
                  <c:v>168</c:v>
                </c:pt>
                <c:pt idx="23">
                  <c:v>98</c:v>
                </c:pt>
                <c:pt idx="24">
                  <c:v>261</c:v>
                </c:pt>
                <c:pt idx="25">
                  <c:v>50</c:v>
                </c:pt>
                <c:pt idx="26">
                  <c:v>61</c:v>
                </c:pt>
                <c:pt idx="27">
                  <c:v>91</c:v>
                </c:pt>
                <c:pt idx="28">
                  <c:v>90</c:v>
                </c:pt>
                <c:pt idx="29">
                  <c:v>353</c:v>
                </c:pt>
                <c:pt idx="3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4-49FD-A07E-74408C4FC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臼谷2019年1月!$B$5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臼谷2019年1月!$C$3:$AG$3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臼谷2019年1月!$C$5:$AG$5</c:f>
              <c:numCache>
                <c:formatCode>General</c:formatCode>
                <c:ptCount val="31"/>
                <c:pt idx="0">
                  <c:v>187</c:v>
                </c:pt>
                <c:pt idx="1">
                  <c:v>111</c:v>
                </c:pt>
                <c:pt idx="2">
                  <c:v>93</c:v>
                </c:pt>
                <c:pt idx="3">
                  <c:v>272</c:v>
                </c:pt>
                <c:pt idx="4">
                  <c:v>75</c:v>
                </c:pt>
                <c:pt idx="5">
                  <c:v>61</c:v>
                </c:pt>
                <c:pt idx="6">
                  <c:v>139</c:v>
                </c:pt>
                <c:pt idx="7">
                  <c:v>61</c:v>
                </c:pt>
                <c:pt idx="8">
                  <c:v>59</c:v>
                </c:pt>
                <c:pt idx="9">
                  <c:v>92</c:v>
                </c:pt>
                <c:pt idx="10">
                  <c:v>183</c:v>
                </c:pt>
                <c:pt idx="11">
                  <c:v>135</c:v>
                </c:pt>
                <c:pt idx="12">
                  <c:v>186</c:v>
                </c:pt>
                <c:pt idx="13">
                  <c:v>233</c:v>
                </c:pt>
                <c:pt idx="14">
                  <c:v>116</c:v>
                </c:pt>
                <c:pt idx="15">
                  <c:v>52</c:v>
                </c:pt>
                <c:pt idx="16">
                  <c:v>114</c:v>
                </c:pt>
                <c:pt idx="17">
                  <c:v>110</c:v>
                </c:pt>
                <c:pt idx="18">
                  <c:v>195</c:v>
                </c:pt>
                <c:pt idx="19">
                  <c:v>21</c:v>
                </c:pt>
                <c:pt idx="20">
                  <c:v>29</c:v>
                </c:pt>
                <c:pt idx="21">
                  <c:v>155</c:v>
                </c:pt>
                <c:pt idx="22">
                  <c:v>90</c:v>
                </c:pt>
                <c:pt idx="23">
                  <c:v>65</c:v>
                </c:pt>
                <c:pt idx="24">
                  <c:v>225</c:v>
                </c:pt>
                <c:pt idx="25">
                  <c:v>22</c:v>
                </c:pt>
                <c:pt idx="26">
                  <c:v>64</c:v>
                </c:pt>
                <c:pt idx="27">
                  <c:v>59</c:v>
                </c:pt>
                <c:pt idx="28">
                  <c:v>43</c:v>
                </c:pt>
                <c:pt idx="29">
                  <c:v>323</c:v>
                </c:pt>
                <c:pt idx="3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0-4460-870A-4503E61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清水2019年2月!$B$5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清水2019年2月!$C$3:$AD$3</c:f>
              <c:strCache>
                <c:ptCount val="28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</c:strCache>
            </c:strRef>
          </c:cat>
          <c:val>
            <c:numRef>
              <c:f>清水2019年2月!$C$5:$AD$5</c:f>
              <c:numCache>
                <c:formatCode>General</c:formatCode>
                <c:ptCount val="28"/>
                <c:pt idx="0">
                  <c:v>152</c:v>
                </c:pt>
                <c:pt idx="1">
                  <c:v>277</c:v>
                </c:pt>
                <c:pt idx="2">
                  <c:v>132</c:v>
                </c:pt>
                <c:pt idx="3">
                  <c:v>126</c:v>
                </c:pt>
                <c:pt idx="4">
                  <c:v>331</c:v>
                </c:pt>
                <c:pt idx="5">
                  <c:v>137</c:v>
                </c:pt>
                <c:pt idx="6">
                  <c:v>251</c:v>
                </c:pt>
                <c:pt idx="7">
                  <c:v>56</c:v>
                </c:pt>
                <c:pt idx="8">
                  <c:v>103</c:v>
                </c:pt>
                <c:pt idx="9">
                  <c:v>131</c:v>
                </c:pt>
                <c:pt idx="10">
                  <c:v>157</c:v>
                </c:pt>
                <c:pt idx="11">
                  <c:v>145</c:v>
                </c:pt>
                <c:pt idx="12">
                  <c:v>96</c:v>
                </c:pt>
                <c:pt idx="13">
                  <c:v>94</c:v>
                </c:pt>
                <c:pt idx="14">
                  <c:v>204</c:v>
                </c:pt>
                <c:pt idx="15">
                  <c:v>46</c:v>
                </c:pt>
                <c:pt idx="16">
                  <c:v>274</c:v>
                </c:pt>
                <c:pt idx="17">
                  <c:v>272</c:v>
                </c:pt>
                <c:pt idx="18">
                  <c:v>55</c:v>
                </c:pt>
                <c:pt idx="19">
                  <c:v>64</c:v>
                </c:pt>
                <c:pt idx="20">
                  <c:v>105</c:v>
                </c:pt>
                <c:pt idx="21">
                  <c:v>373</c:v>
                </c:pt>
                <c:pt idx="22">
                  <c:v>230</c:v>
                </c:pt>
                <c:pt idx="23">
                  <c:v>373</c:v>
                </c:pt>
                <c:pt idx="24">
                  <c:v>340</c:v>
                </c:pt>
                <c:pt idx="25">
                  <c:v>362</c:v>
                </c:pt>
                <c:pt idx="26">
                  <c:v>221</c:v>
                </c:pt>
                <c:pt idx="27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F-4B8E-AC54-4AB64EC17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臼谷2019年2月!$B$5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臼谷2019年2月!$C$3:$AD$3</c:f>
              <c:strCache>
                <c:ptCount val="28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</c:strCache>
            </c:strRef>
          </c:cat>
          <c:val>
            <c:numRef>
              <c:f>臼谷2019年2月!$C$5:$AD$5</c:f>
              <c:numCache>
                <c:formatCode>General</c:formatCode>
                <c:ptCount val="28"/>
                <c:pt idx="0">
                  <c:v>85</c:v>
                </c:pt>
                <c:pt idx="1">
                  <c:v>281</c:v>
                </c:pt>
                <c:pt idx="2">
                  <c:v>113</c:v>
                </c:pt>
                <c:pt idx="3">
                  <c:v>80</c:v>
                </c:pt>
                <c:pt idx="4">
                  <c:v>320</c:v>
                </c:pt>
                <c:pt idx="5">
                  <c:v>137</c:v>
                </c:pt>
                <c:pt idx="6">
                  <c:v>209</c:v>
                </c:pt>
                <c:pt idx="7">
                  <c:v>28</c:v>
                </c:pt>
                <c:pt idx="8">
                  <c:v>89</c:v>
                </c:pt>
                <c:pt idx="9">
                  <c:v>90</c:v>
                </c:pt>
                <c:pt idx="10">
                  <c:v>121</c:v>
                </c:pt>
                <c:pt idx="11">
                  <c:v>110</c:v>
                </c:pt>
                <c:pt idx="12">
                  <c:v>109</c:v>
                </c:pt>
                <c:pt idx="13">
                  <c:v>76</c:v>
                </c:pt>
                <c:pt idx="14">
                  <c:v>181</c:v>
                </c:pt>
                <c:pt idx="15">
                  <c:v>35</c:v>
                </c:pt>
                <c:pt idx="16">
                  <c:v>197</c:v>
                </c:pt>
                <c:pt idx="17">
                  <c:v>299</c:v>
                </c:pt>
                <c:pt idx="18">
                  <c:v>47</c:v>
                </c:pt>
                <c:pt idx="19">
                  <c:v>48</c:v>
                </c:pt>
                <c:pt idx="20">
                  <c:v>85</c:v>
                </c:pt>
                <c:pt idx="21">
                  <c:v>343</c:v>
                </c:pt>
                <c:pt idx="22">
                  <c:v>190</c:v>
                </c:pt>
                <c:pt idx="23">
                  <c:v>381</c:v>
                </c:pt>
                <c:pt idx="24">
                  <c:v>252</c:v>
                </c:pt>
                <c:pt idx="25">
                  <c:v>331</c:v>
                </c:pt>
                <c:pt idx="26">
                  <c:v>196</c:v>
                </c:pt>
                <c:pt idx="2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5-4493-B12C-81EDAD248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清水2019年3月!$B$5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清水2019年3月!$C$3:$AG$3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清水2019年3月!$C$5:$AG$5</c:f>
              <c:numCache>
                <c:formatCode>General</c:formatCode>
                <c:ptCount val="31"/>
                <c:pt idx="0">
                  <c:v>248</c:v>
                </c:pt>
                <c:pt idx="1">
                  <c:v>408</c:v>
                </c:pt>
                <c:pt idx="2">
                  <c:v>225</c:v>
                </c:pt>
                <c:pt idx="3">
                  <c:v>40</c:v>
                </c:pt>
                <c:pt idx="4">
                  <c:v>392</c:v>
                </c:pt>
                <c:pt idx="5">
                  <c:v>189</c:v>
                </c:pt>
                <c:pt idx="6">
                  <c:v>58</c:v>
                </c:pt>
                <c:pt idx="7">
                  <c:v>255</c:v>
                </c:pt>
                <c:pt idx="8">
                  <c:v>419</c:v>
                </c:pt>
                <c:pt idx="9">
                  <c:v>179</c:v>
                </c:pt>
                <c:pt idx="10">
                  <c:v>65</c:v>
                </c:pt>
                <c:pt idx="11">
                  <c:v>168</c:v>
                </c:pt>
                <c:pt idx="12">
                  <c:v>146</c:v>
                </c:pt>
                <c:pt idx="13">
                  <c:v>140</c:v>
                </c:pt>
                <c:pt idx="14">
                  <c:v>336</c:v>
                </c:pt>
                <c:pt idx="15">
                  <c:v>150</c:v>
                </c:pt>
                <c:pt idx="16">
                  <c:v>161</c:v>
                </c:pt>
                <c:pt idx="17">
                  <c:v>414</c:v>
                </c:pt>
                <c:pt idx="18">
                  <c:v>353</c:v>
                </c:pt>
                <c:pt idx="19">
                  <c:v>406</c:v>
                </c:pt>
                <c:pt idx="20">
                  <c:v>106</c:v>
                </c:pt>
                <c:pt idx="21">
                  <c:v>45</c:v>
                </c:pt>
                <c:pt idx="22">
                  <c:v>264</c:v>
                </c:pt>
                <c:pt idx="23">
                  <c:v>237</c:v>
                </c:pt>
                <c:pt idx="24">
                  <c:v>327</c:v>
                </c:pt>
                <c:pt idx="25">
                  <c:v>355</c:v>
                </c:pt>
                <c:pt idx="26">
                  <c:v>327</c:v>
                </c:pt>
                <c:pt idx="27">
                  <c:v>222</c:v>
                </c:pt>
                <c:pt idx="28">
                  <c:v>344</c:v>
                </c:pt>
                <c:pt idx="29">
                  <c:v>130</c:v>
                </c:pt>
                <c:pt idx="30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E-4175-A2B9-9D3A13F59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臼谷2019年3月!$B$5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臼谷2019年3月!$C$3:$AG$3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臼谷2019年3月!$C$5:$AG$5</c:f>
              <c:numCache>
                <c:formatCode>General</c:formatCode>
                <c:ptCount val="31"/>
                <c:pt idx="0">
                  <c:v>202</c:v>
                </c:pt>
                <c:pt idx="1">
                  <c:v>385</c:v>
                </c:pt>
                <c:pt idx="2">
                  <c:v>238</c:v>
                </c:pt>
                <c:pt idx="3">
                  <c:v>43</c:v>
                </c:pt>
                <c:pt idx="4">
                  <c:v>363</c:v>
                </c:pt>
                <c:pt idx="5">
                  <c:v>178</c:v>
                </c:pt>
                <c:pt idx="6">
                  <c:v>55</c:v>
                </c:pt>
                <c:pt idx="7">
                  <c:v>221</c:v>
                </c:pt>
                <c:pt idx="8">
                  <c:v>397</c:v>
                </c:pt>
                <c:pt idx="9">
                  <c:v>169</c:v>
                </c:pt>
                <c:pt idx="10">
                  <c:v>44</c:v>
                </c:pt>
                <c:pt idx="11">
                  <c:v>134</c:v>
                </c:pt>
                <c:pt idx="12">
                  <c:v>123</c:v>
                </c:pt>
                <c:pt idx="13">
                  <c:v>146</c:v>
                </c:pt>
                <c:pt idx="14">
                  <c:v>292</c:v>
                </c:pt>
                <c:pt idx="15">
                  <c:v>160</c:v>
                </c:pt>
                <c:pt idx="16">
                  <c:v>116</c:v>
                </c:pt>
                <c:pt idx="17">
                  <c:v>388</c:v>
                </c:pt>
                <c:pt idx="18">
                  <c:v>332</c:v>
                </c:pt>
                <c:pt idx="19">
                  <c:v>385</c:v>
                </c:pt>
                <c:pt idx="20">
                  <c:v>78</c:v>
                </c:pt>
                <c:pt idx="21">
                  <c:v>24</c:v>
                </c:pt>
                <c:pt idx="22">
                  <c:v>240</c:v>
                </c:pt>
                <c:pt idx="23">
                  <c:v>266</c:v>
                </c:pt>
                <c:pt idx="24">
                  <c:v>325</c:v>
                </c:pt>
                <c:pt idx="25">
                  <c:v>303</c:v>
                </c:pt>
                <c:pt idx="26">
                  <c:v>295</c:v>
                </c:pt>
                <c:pt idx="27">
                  <c:v>211</c:v>
                </c:pt>
                <c:pt idx="28">
                  <c:v>322</c:v>
                </c:pt>
                <c:pt idx="29">
                  <c:v>99</c:v>
                </c:pt>
                <c:pt idx="30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A78-985A-91127630A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清水2019年4月!$B$5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清水2019年4月!$C$3:$AF$3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清水2019年4月!$C$5:$AF$5</c:f>
              <c:numCache>
                <c:formatCode>General</c:formatCode>
                <c:ptCount val="30"/>
                <c:pt idx="0">
                  <c:v>297</c:v>
                </c:pt>
                <c:pt idx="1">
                  <c:v>124</c:v>
                </c:pt>
                <c:pt idx="2">
                  <c:v>254</c:v>
                </c:pt>
                <c:pt idx="3">
                  <c:v>275</c:v>
                </c:pt>
                <c:pt idx="4">
                  <c:v>414</c:v>
                </c:pt>
                <c:pt idx="5">
                  <c:v>429</c:v>
                </c:pt>
                <c:pt idx="6">
                  <c:v>271</c:v>
                </c:pt>
                <c:pt idx="7">
                  <c:v>323</c:v>
                </c:pt>
                <c:pt idx="8">
                  <c:v>373</c:v>
                </c:pt>
                <c:pt idx="9">
                  <c:v>75</c:v>
                </c:pt>
                <c:pt idx="10">
                  <c:v>168</c:v>
                </c:pt>
                <c:pt idx="11">
                  <c:v>292</c:v>
                </c:pt>
                <c:pt idx="12">
                  <c:v>443</c:v>
                </c:pt>
                <c:pt idx="13">
                  <c:v>162</c:v>
                </c:pt>
                <c:pt idx="14">
                  <c:v>338</c:v>
                </c:pt>
                <c:pt idx="15">
                  <c:v>453</c:v>
                </c:pt>
                <c:pt idx="16">
                  <c:v>352</c:v>
                </c:pt>
                <c:pt idx="17">
                  <c:v>417</c:v>
                </c:pt>
                <c:pt idx="18">
                  <c:v>155</c:v>
                </c:pt>
                <c:pt idx="19">
                  <c:v>455</c:v>
                </c:pt>
                <c:pt idx="20">
                  <c:v>162</c:v>
                </c:pt>
                <c:pt idx="21">
                  <c:v>380</c:v>
                </c:pt>
                <c:pt idx="22">
                  <c:v>430</c:v>
                </c:pt>
                <c:pt idx="23">
                  <c:v>91</c:v>
                </c:pt>
                <c:pt idx="24">
                  <c:v>109</c:v>
                </c:pt>
                <c:pt idx="25">
                  <c:v>104</c:v>
                </c:pt>
                <c:pt idx="26">
                  <c:v>226</c:v>
                </c:pt>
                <c:pt idx="27">
                  <c:v>412</c:v>
                </c:pt>
                <c:pt idx="28">
                  <c:v>318</c:v>
                </c:pt>
                <c:pt idx="29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2-4BF5-A371-A71AA9935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清水2018年1月!$B$5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清水2018年1月!$C$3:$AG$3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清水2018年1月!$C$5:$AG$5</c:f>
              <c:numCache>
                <c:formatCode>General</c:formatCode>
                <c:ptCount val="31"/>
                <c:pt idx="0">
                  <c:v>113</c:v>
                </c:pt>
                <c:pt idx="1">
                  <c:v>104</c:v>
                </c:pt>
                <c:pt idx="2">
                  <c:v>40</c:v>
                </c:pt>
                <c:pt idx="3">
                  <c:v>55</c:v>
                </c:pt>
                <c:pt idx="4">
                  <c:v>28</c:v>
                </c:pt>
                <c:pt idx="5">
                  <c:v>136</c:v>
                </c:pt>
                <c:pt idx="6">
                  <c:v>185</c:v>
                </c:pt>
                <c:pt idx="7">
                  <c:v>60</c:v>
                </c:pt>
                <c:pt idx="8">
                  <c:v>30</c:v>
                </c:pt>
                <c:pt idx="9">
                  <c:v>82</c:v>
                </c:pt>
                <c:pt idx="10">
                  <c:v>10</c:v>
                </c:pt>
                <c:pt idx="11">
                  <c:v>64</c:v>
                </c:pt>
                <c:pt idx="12">
                  <c:v>5</c:v>
                </c:pt>
                <c:pt idx="13">
                  <c:v>110</c:v>
                </c:pt>
                <c:pt idx="14">
                  <c:v>247</c:v>
                </c:pt>
                <c:pt idx="15">
                  <c:v>250</c:v>
                </c:pt>
                <c:pt idx="16">
                  <c:v>47</c:v>
                </c:pt>
                <c:pt idx="17">
                  <c:v>143</c:v>
                </c:pt>
                <c:pt idx="18">
                  <c:v>168</c:v>
                </c:pt>
                <c:pt idx="19">
                  <c:v>178</c:v>
                </c:pt>
                <c:pt idx="20">
                  <c:v>123</c:v>
                </c:pt>
                <c:pt idx="21">
                  <c:v>38</c:v>
                </c:pt>
                <c:pt idx="22">
                  <c:v>98</c:v>
                </c:pt>
                <c:pt idx="23">
                  <c:v>2</c:v>
                </c:pt>
                <c:pt idx="24">
                  <c:v>6</c:v>
                </c:pt>
                <c:pt idx="25">
                  <c:v>28</c:v>
                </c:pt>
                <c:pt idx="26">
                  <c:v>23</c:v>
                </c:pt>
                <c:pt idx="27">
                  <c:v>36</c:v>
                </c:pt>
                <c:pt idx="28">
                  <c:v>125</c:v>
                </c:pt>
                <c:pt idx="29">
                  <c:v>75</c:v>
                </c:pt>
                <c:pt idx="30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D-4FE7-9DC9-C0CD43102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4709120"/>
        <c:axId val="294710656"/>
      </c:barChart>
      <c:catAx>
        <c:axId val="29470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710656"/>
        <c:crosses val="autoZero"/>
        <c:auto val="1"/>
        <c:lblAlgn val="ctr"/>
        <c:lblOffset val="100"/>
        <c:noMultiLvlLbl val="0"/>
      </c:catAx>
      <c:valAx>
        <c:axId val="29471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70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臼谷2019年4月!$B$5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臼谷2019年4月!$C$3:$AG$3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臼谷2019年4月!$C$5:$AG$5</c:f>
              <c:numCache>
                <c:formatCode>General</c:formatCode>
                <c:ptCount val="31"/>
                <c:pt idx="0">
                  <c:v>264</c:v>
                </c:pt>
                <c:pt idx="1">
                  <c:v>104</c:v>
                </c:pt>
                <c:pt idx="2">
                  <c:v>257</c:v>
                </c:pt>
                <c:pt idx="3">
                  <c:v>280</c:v>
                </c:pt>
                <c:pt idx="4">
                  <c:v>388</c:v>
                </c:pt>
                <c:pt idx="5">
                  <c:v>404</c:v>
                </c:pt>
                <c:pt idx="6">
                  <c:v>240</c:v>
                </c:pt>
                <c:pt idx="7">
                  <c:v>296</c:v>
                </c:pt>
                <c:pt idx="8">
                  <c:v>351</c:v>
                </c:pt>
                <c:pt idx="9">
                  <c:v>61</c:v>
                </c:pt>
                <c:pt idx="10">
                  <c:v>163</c:v>
                </c:pt>
                <c:pt idx="11">
                  <c:v>287</c:v>
                </c:pt>
                <c:pt idx="12">
                  <c:v>419</c:v>
                </c:pt>
                <c:pt idx="13">
                  <c:v>187</c:v>
                </c:pt>
                <c:pt idx="14">
                  <c:v>295</c:v>
                </c:pt>
                <c:pt idx="15">
                  <c:v>433</c:v>
                </c:pt>
                <c:pt idx="16">
                  <c:v>324</c:v>
                </c:pt>
                <c:pt idx="17">
                  <c:v>389</c:v>
                </c:pt>
                <c:pt idx="18">
                  <c:v>178</c:v>
                </c:pt>
                <c:pt idx="19">
                  <c:v>435</c:v>
                </c:pt>
                <c:pt idx="20">
                  <c:v>174</c:v>
                </c:pt>
                <c:pt idx="21">
                  <c:v>372</c:v>
                </c:pt>
                <c:pt idx="22">
                  <c:v>404</c:v>
                </c:pt>
                <c:pt idx="23">
                  <c:v>77</c:v>
                </c:pt>
                <c:pt idx="24">
                  <c:v>107</c:v>
                </c:pt>
                <c:pt idx="25">
                  <c:v>99</c:v>
                </c:pt>
                <c:pt idx="26">
                  <c:v>238</c:v>
                </c:pt>
                <c:pt idx="27">
                  <c:v>397</c:v>
                </c:pt>
                <c:pt idx="28">
                  <c:v>283</c:v>
                </c:pt>
                <c:pt idx="29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0-43F3-8D68-3752624D2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清水2019年5月!$B$5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清水2019年5月!$C$3:$AG$3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清水2019年5月!$C$5:$AG$5</c:f>
              <c:numCache>
                <c:formatCode>General</c:formatCode>
                <c:ptCount val="31"/>
                <c:pt idx="0">
                  <c:v>108</c:v>
                </c:pt>
                <c:pt idx="1">
                  <c:v>407</c:v>
                </c:pt>
                <c:pt idx="2">
                  <c:v>430</c:v>
                </c:pt>
                <c:pt idx="3">
                  <c:v>426</c:v>
                </c:pt>
                <c:pt idx="4">
                  <c:v>388</c:v>
                </c:pt>
                <c:pt idx="5">
                  <c:v>224</c:v>
                </c:pt>
                <c:pt idx="6">
                  <c:v>433</c:v>
                </c:pt>
                <c:pt idx="7">
                  <c:v>458</c:v>
                </c:pt>
                <c:pt idx="8">
                  <c:v>444</c:v>
                </c:pt>
                <c:pt idx="9">
                  <c:v>449</c:v>
                </c:pt>
                <c:pt idx="10">
                  <c:v>422</c:v>
                </c:pt>
                <c:pt idx="11">
                  <c:v>394</c:v>
                </c:pt>
                <c:pt idx="12">
                  <c:v>438</c:v>
                </c:pt>
                <c:pt idx="13">
                  <c:v>125</c:v>
                </c:pt>
                <c:pt idx="14">
                  <c:v>441</c:v>
                </c:pt>
                <c:pt idx="15">
                  <c:v>449</c:v>
                </c:pt>
                <c:pt idx="16">
                  <c:v>417</c:v>
                </c:pt>
                <c:pt idx="17">
                  <c:v>390</c:v>
                </c:pt>
                <c:pt idx="18">
                  <c:v>429</c:v>
                </c:pt>
                <c:pt idx="19">
                  <c:v>305</c:v>
                </c:pt>
                <c:pt idx="20">
                  <c:v>354</c:v>
                </c:pt>
                <c:pt idx="21">
                  <c:v>442</c:v>
                </c:pt>
                <c:pt idx="22">
                  <c:v>452</c:v>
                </c:pt>
                <c:pt idx="23">
                  <c:v>450</c:v>
                </c:pt>
                <c:pt idx="24">
                  <c:v>440</c:v>
                </c:pt>
                <c:pt idx="25">
                  <c:v>371</c:v>
                </c:pt>
                <c:pt idx="26">
                  <c:v>394</c:v>
                </c:pt>
                <c:pt idx="27">
                  <c:v>69</c:v>
                </c:pt>
                <c:pt idx="28">
                  <c:v>438</c:v>
                </c:pt>
                <c:pt idx="29">
                  <c:v>446</c:v>
                </c:pt>
                <c:pt idx="3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7-437F-AC32-A07A31ADC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臼谷2019年5月!$B$5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臼谷2019年5月!$C$3:$AG$3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臼谷2019年5月!$C$5:$AG$5</c:f>
              <c:numCache>
                <c:formatCode>General</c:formatCode>
                <c:ptCount val="31"/>
                <c:pt idx="0">
                  <c:v>84</c:v>
                </c:pt>
                <c:pt idx="1">
                  <c:v>411</c:v>
                </c:pt>
                <c:pt idx="2">
                  <c:v>419</c:v>
                </c:pt>
                <c:pt idx="3">
                  <c:v>427</c:v>
                </c:pt>
                <c:pt idx="4">
                  <c:v>424</c:v>
                </c:pt>
                <c:pt idx="5">
                  <c:v>202</c:v>
                </c:pt>
                <c:pt idx="6">
                  <c:v>396</c:v>
                </c:pt>
                <c:pt idx="7">
                  <c:v>435</c:v>
                </c:pt>
                <c:pt idx="8">
                  <c:v>417</c:v>
                </c:pt>
                <c:pt idx="9">
                  <c:v>429</c:v>
                </c:pt>
                <c:pt idx="10">
                  <c:v>408</c:v>
                </c:pt>
                <c:pt idx="11">
                  <c:v>414</c:v>
                </c:pt>
                <c:pt idx="12">
                  <c:v>419</c:v>
                </c:pt>
                <c:pt idx="13">
                  <c:v>140</c:v>
                </c:pt>
                <c:pt idx="14">
                  <c:v>422</c:v>
                </c:pt>
                <c:pt idx="15">
                  <c:v>396</c:v>
                </c:pt>
                <c:pt idx="16">
                  <c:v>377</c:v>
                </c:pt>
                <c:pt idx="17">
                  <c:v>360</c:v>
                </c:pt>
                <c:pt idx="18">
                  <c:v>417</c:v>
                </c:pt>
                <c:pt idx="19">
                  <c:v>286</c:v>
                </c:pt>
                <c:pt idx="20">
                  <c:v>343</c:v>
                </c:pt>
                <c:pt idx="21">
                  <c:v>418</c:v>
                </c:pt>
                <c:pt idx="22">
                  <c:v>431</c:v>
                </c:pt>
                <c:pt idx="23">
                  <c:v>424</c:v>
                </c:pt>
                <c:pt idx="24">
                  <c:v>417</c:v>
                </c:pt>
                <c:pt idx="25">
                  <c:v>370</c:v>
                </c:pt>
                <c:pt idx="26">
                  <c:v>364</c:v>
                </c:pt>
                <c:pt idx="27">
                  <c:v>76</c:v>
                </c:pt>
                <c:pt idx="28">
                  <c:v>417</c:v>
                </c:pt>
                <c:pt idx="29">
                  <c:v>422</c:v>
                </c:pt>
                <c:pt idx="30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F-4977-8FF0-BE242E28D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清水2019年6月!$B$5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清水2019年6月!$C$3:$AF$3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清水2019年6月!$C$5:$AF$5</c:f>
              <c:numCache>
                <c:formatCode>General</c:formatCode>
                <c:ptCount val="30"/>
                <c:pt idx="0">
                  <c:v>447</c:v>
                </c:pt>
                <c:pt idx="1">
                  <c:v>347</c:v>
                </c:pt>
                <c:pt idx="2">
                  <c:v>447</c:v>
                </c:pt>
                <c:pt idx="3">
                  <c:v>438</c:v>
                </c:pt>
                <c:pt idx="4">
                  <c:v>416</c:v>
                </c:pt>
                <c:pt idx="5">
                  <c:v>420</c:v>
                </c:pt>
                <c:pt idx="6">
                  <c:v>61</c:v>
                </c:pt>
                <c:pt idx="7">
                  <c:v>112</c:v>
                </c:pt>
                <c:pt idx="8">
                  <c:v>184</c:v>
                </c:pt>
                <c:pt idx="9">
                  <c:v>85</c:v>
                </c:pt>
                <c:pt idx="10">
                  <c:v>314</c:v>
                </c:pt>
                <c:pt idx="11">
                  <c:v>274</c:v>
                </c:pt>
                <c:pt idx="12">
                  <c:v>452</c:v>
                </c:pt>
                <c:pt idx="13">
                  <c:v>372</c:v>
                </c:pt>
                <c:pt idx="14">
                  <c:v>202</c:v>
                </c:pt>
                <c:pt idx="15">
                  <c:v>185</c:v>
                </c:pt>
                <c:pt idx="16">
                  <c:v>362</c:v>
                </c:pt>
                <c:pt idx="17">
                  <c:v>427</c:v>
                </c:pt>
                <c:pt idx="18">
                  <c:v>259</c:v>
                </c:pt>
                <c:pt idx="19">
                  <c:v>388</c:v>
                </c:pt>
                <c:pt idx="20">
                  <c:v>367</c:v>
                </c:pt>
                <c:pt idx="21">
                  <c:v>279</c:v>
                </c:pt>
                <c:pt idx="22">
                  <c:v>164</c:v>
                </c:pt>
                <c:pt idx="23">
                  <c:v>225</c:v>
                </c:pt>
                <c:pt idx="24">
                  <c:v>426</c:v>
                </c:pt>
                <c:pt idx="25">
                  <c:v>430</c:v>
                </c:pt>
                <c:pt idx="26">
                  <c:v>175</c:v>
                </c:pt>
                <c:pt idx="27">
                  <c:v>244</c:v>
                </c:pt>
                <c:pt idx="28">
                  <c:v>125</c:v>
                </c:pt>
                <c:pt idx="29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D-42D9-8D61-E5DF3FAE9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臼谷2019年6月!$B$5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臼谷2019年6月!$C$3:$AF$3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臼谷2019年6月!$C$5:$AF$5</c:f>
              <c:numCache>
                <c:formatCode>General</c:formatCode>
                <c:ptCount val="30"/>
                <c:pt idx="0">
                  <c:v>421</c:v>
                </c:pt>
                <c:pt idx="1">
                  <c:v>313</c:v>
                </c:pt>
                <c:pt idx="2">
                  <c:v>427</c:v>
                </c:pt>
                <c:pt idx="3">
                  <c:v>411</c:v>
                </c:pt>
                <c:pt idx="4">
                  <c:v>396</c:v>
                </c:pt>
                <c:pt idx="5">
                  <c:v>391</c:v>
                </c:pt>
                <c:pt idx="6">
                  <c:v>52</c:v>
                </c:pt>
                <c:pt idx="7">
                  <c:v>98</c:v>
                </c:pt>
                <c:pt idx="8">
                  <c:v>123</c:v>
                </c:pt>
                <c:pt idx="9">
                  <c:v>78</c:v>
                </c:pt>
                <c:pt idx="10">
                  <c:v>349</c:v>
                </c:pt>
                <c:pt idx="11">
                  <c:v>266</c:v>
                </c:pt>
                <c:pt idx="12">
                  <c:v>393</c:v>
                </c:pt>
                <c:pt idx="13">
                  <c:v>333</c:v>
                </c:pt>
                <c:pt idx="14">
                  <c:v>179</c:v>
                </c:pt>
                <c:pt idx="15">
                  <c:v>126</c:v>
                </c:pt>
                <c:pt idx="16">
                  <c:v>350</c:v>
                </c:pt>
                <c:pt idx="17">
                  <c:v>407</c:v>
                </c:pt>
                <c:pt idx="18">
                  <c:v>247</c:v>
                </c:pt>
                <c:pt idx="19">
                  <c:v>376</c:v>
                </c:pt>
                <c:pt idx="20">
                  <c:v>339</c:v>
                </c:pt>
                <c:pt idx="21">
                  <c:v>250</c:v>
                </c:pt>
                <c:pt idx="22">
                  <c:v>205</c:v>
                </c:pt>
                <c:pt idx="23">
                  <c:v>200</c:v>
                </c:pt>
                <c:pt idx="24">
                  <c:v>380</c:v>
                </c:pt>
                <c:pt idx="25">
                  <c:v>403</c:v>
                </c:pt>
                <c:pt idx="26">
                  <c:v>160</c:v>
                </c:pt>
                <c:pt idx="27">
                  <c:v>192</c:v>
                </c:pt>
                <c:pt idx="28">
                  <c:v>113</c:v>
                </c:pt>
                <c:pt idx="29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7-419D-8299-7DF47A0AF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清水2019年7月!$B$5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清水2019年7月!$C$3:$AG$3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清水2019年7月!$C$5:$AG$5</c:f>
              <c:numCache>
                <c:formatCode>General</c:formatCode>
                <c:ptCount val="31"/>
                <c:pt idx="0">
                  <c:v>345</c:v>
                </c:pt>
                <c:pt idx="1">
                  <c:v>318</c:v>
                </c:pt>
                <c:pt idx="2">
                  <c:v>292</c:v>
                </c:pt>
                <c:pt idx="3">
                  <c:v>289</c:v>
                </c:pt>
                <c:pt idx="4">
                  <c:v>226</c:v>
                </c:pt>
                <c:pt idx="5">
                  <c:v>221</c:v>
                </c:pt>
                <c:pt idx="6">
                  <c:v>243</c:v>
                </c:pt>
                <c:pt idx="7">
                  <c:v>206</c:v>
                </c:pt>
                <c:pt idx="8">
                  <c:v>176</c:v>
                </c:pt>
                <c:pt idx="9">
                  <c:v>431</c:v>
                </c:pt>
                <c:pt idx="10">
                  <c:v>134</c:v>
                </c:pt>
                <c:pt idx="11">
                  <c:v>316</c:v>
                </c:pt>
                <c:pt idx="12">
                  <c:v>237</c:v>
                </c:pt>
                <c:pt idx="13">
                  <c:v>204</c:v>
                </c:pt>
                <c:pt idx="14">
                  <c:v>181</c:v>
                </c:pt>
                <c:pt idx="15">
                  <c:v>159</c:v>
                </c:pt>
                <c:pt idx="16">
                  <c:v>331</c:v>
                </c:pt>
                <c:pt idx="17">
                  <c:v>130</c:v>
                </c:pt>
                <c:pt idx="18">
                  <c:v>188</c:v>
                </c:pt>
                <c:pt idx="19">
                  <c:v>160</c:v>
                </c:pt>
                <c:pt idx="20">
                  <c:v>236</c:v>
                </c:pt>
                <c:pt idx="21">
                  <c:v>255</c:v>
                </c:pt>
                <c:pt idx="22">
                  <c:v>324</c:v>
                </c:pt>
                <c:pt idx="23">
                  <c:v>423</c:v>
                </c:pt>
                <c:pt idx="24">
                  <c:v>338</c:v>
                </c:pt>
                <c:pt idx="25">
                  <c:v>404</c:v>
                </c:pt>
                <c:pt idx="26">
                  <c:v>219</c:v>
                </c:pt>
                <c:pt idx="27">
                  <c:v>314</c:v>
                </c:pt>
                <c:pt idx="28">
                  <c:v>354</c:v>
                </c:pt>
                <c:pt idx="29">
                  <c:v>325</c:v>
                </c:pt>
                <c:pt idx="30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5-4B24-B2B2-3718C496F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臼谷2019年7月!$B$5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臼谷2019年7月!$C$3:$AG$3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臼谷2019年7月!$C$5:$AG$5</c:f>
              <c:numCache>
                <c:formatCode>General</c:formatCode>
                <c:ptCount val="31"/>
                <c:pt idx="0">
                  <c:v>340</c:v>
                </c:pt>
                <c:pt idx="1">
                  <c:v>275</c:v>
                </c:pt>
                <c:pt idx="2">
                  <c:v>231</c:v>
                </c:pt>
                <c:pt idx="3">
                  <c:v>245</c:v>
                </c:pt>
                <c:pt idx="4">
                  <c:v>184</c:v>
                </c:pt>
                <c:pt idx="5">
                  <c:v>222</c:v>
                </c:pt>
                <c:pt idx="6">
                  <c:v>212</c:v>
                </c:pt>
                <c:pt idx="7">
                  <c:v>235</c:v>
                </c:pt>
                <c:pt idx="8">
                  <c:v>158</c:v>
                </c:pt>
                <c:pt idx="9">
                  <c:v>397</c:v>
                </c:pt>
                <c:pt idx="10">
                  <c:v>112</c:v>
                </c:pt>
                <c:pt idx="11">
                  <c:v>196</c:v>
                </c:pt>
                <c:pt idx="12">
                  <c:v>222</c:v>
                </c:pt>
                <c:pt idx="13">
                  <c:v>179</c:v>
                </c:pt>
                <c:pt idx="14">
                  <c:v>176</c:v>
                </c:pt>
                <c:pt idx="15">
                  <c:v>129</c:v>
                </c:pt>
                <c:pt idx="16">
                  <c:v>275</c:v>
                </c:pt>
                <c:pt idx="17">
                  <c:v>108</c:v>
                </c:pt>
                <c:pt idx="18">
                  <c:v>176</c:v>
                </c:pt>
                <c:pt idx="19">
                  <c:v>143</c:v>
                </c:pt>
                <c:pt idx="20">
                  <c:v>201</c:v>
                </c:pt>
                <c:pt idx="21">
                  <c:v>217</c:v>
                </c:pt>
                <c:pt idx="22">
                  <c:v>284</c:v>
                </c:pt>
                <c:pt idx="23">
                  <c:v>369</c:v>
                </c:pt>
                <c:pt idx="24">
                  <c:v>355</c:v>
                </c:pt>
                <c:pt idx="25">
                  <c:v>382</c:v>
                </c:pt>
                <c:pt idx="26">
                  <c:v>192</c:v>
                </c:pt>
                <c:pt idx="27">
                  <c:v>297</c:v>
                </c:pt>
                <c:pt idx="28">
                  <c:v>343</c:v>
                </c:pt>
                <c:pt idx="29">
                  <c:v>336</c:v>
                </c:pt>
                <c:pt idx="30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1-411B-9DA8-B1304B859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清水2019年8月!$B$5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清水2019年8月!$C$3:$AG$3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清水2019年8月!$C$5:$AG$5</c:f>
              <c:numCache>
                <c:formatCode>General</c:formatCode>
                <c:ptCount val="31"/>
                <c:pt idx="0">
                  <c:v>402</c:v>
                </c:pt>
                <c:pt idx="1">
                  <c:v>416</c:v>
                </c:pt>
                <c:pt idx="2">
                  <c:v>408</c:v>
                </c:pt>
                <c:pt idx="3">
                  <c:v>242</c:v>
                </c:pt>
                <c:pt idx="4">
                  <c:v>268</c:v>
                </c:pt>
                <c:pt idx="5">
                  <c:v>305</c:v>
                </c:pt>
                <c:pt idx="6">
                  <c:v>256</c:v>
                </c:pt>
                <c:pt idx="7">
                  <c:v>381</c:v>
                </c:pt>
                <c:pt idx="8">
                  <c:v>398</c:v>
                </c:pt>
                <c:pt idx="9">
                  <c:v>325</c:v>
                </c:pt>
                <c:pt idx="10">
                  <c:v>393</c:v>
                </c:pt>
                <c:pt idx="11">
                  <c:v>375</c:v>
                </c:pt>
                <c:pt idx="12">
                  <c:v>402</c:v>
                </c:pt>
                <c:pt idx="13">
                  <c:v>338</c:v>
                </c:pt>
                <c:pt idx="14">
                  <c:v>237</c:v>
                </c:pt>
                <c:pt idx="15">
                  <c:v>170</c:v>
                </c:pt>
                <c:pt idx="16">
                  <c:v>299</c:v>
                </c:pt>
                <c:pt idx="17">
                  <c:v>405</c:v>
                </c:pt>
                <c:pt idx="18">
                  <c:v>250</c:v>
                </c:pt>
                <c:pt idx="19">
                  <c:v>106</c:v>
                </c:pt>
                <c:pt idx="20">
                  <c:v>148</c:v>
                </c:pt>
                <c:pt idx="21">
                  <c:v>84</c:v>
                </c:pt>
                <c:pt idx="22">
                  <c:v>181</c:v>
                </c:pt>
                <c:pt idx="23">
                  <c:v>293</c:v>
                </c:pt>
                <c:pt idx="24">
                  <c:v>370</c:v>
                </c:pt>
                <c:pt idx="25">
                  <c:v>411</c:v>
                </c:pt>
                <c:pt idx="26">
                  <c:v>248</c:v>
                </c:pt>
                <c:pt idx="27">
                  <c:v>153</c:v>
                </c:pt>
                <c:pt idx="28">
                  <c:v>105</c:v>
                </c:pt>
                <c:pt idx="29">
                  <c:v>101</c:v>
                </c:pt>
                <c:pt idx="30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2-4B17-B14D-DF31AD4A7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臼谷2019年8月!$B$5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臼谷2019年8月!$C$3:$AG$3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臼谷2019年8月!$C$5:$AG$5</c:f>
              <c:numCache>
                <c:formatCode>General</c:formatCode>
                <c:ptCount val="31"/>
                <c:pt idx="0">
                  <c:v>375</c:v>
                </c:pt>
                <c:pt idx="1">
                  <c:v>394</c:v>
                </c:pt>
                <c:pt idx="2">
                  <c:v>385</c:v>
                </c:pt>
                <c:pt idx="3">
                  <c:v>282</c:v>
                </c:pt>
                <c:pt idx="4">
                  <c:v>359</c:v>
                </c:pt>
                <c:pt idx="5">
                  <c:v>378</c:v>
                </c:pt>
                <c:pt idx="6">
                  <c:v>349</c:v>
                </c:pt>
                <c:pt idx="7">
                  <c:v>382</c:v>
                </c:pt>
                <c:pt idx="8">
                  <c:v>371</c:v>
                </c:pt>
                <c:pt idx="9">
                  <c:v>343</c:v>
                </c:pt>
                <c:pt idx="10">
                  <c:v>359</c:v>
                </c:pt>
                <c:pt idx="11">
                  <c:v>349</c:v>
                </c:pt>
                <c:pt idx="12">
                  <c:v>390</c:v>
                </c:pt>
                <c:pt idx="13">
                  <c:v>311</c:v>
                </c:pt>
                <c:pt idx="14">
                  <c:v>234</c:v>
                </c:pt>
                <c:pt idx="15">
                  <c:v>182</c:v>
                </c:pt>
                <c:pt idx="16">
                  <c:v>366</c:v>
                </c:pt>
                <c:pt idx="17">
                  <c:v>385</c:v>
                </c:pt>
                <c:pt idx="18">
                  <c:v>214</c:v>
                </c:pt>
                <c:pt idx="19">
                  <c:v>92</c:v>
                </c:pt>
                <c:pt idx="20">
                  <c:v>132</c:v>
                </c:pt>
                <c:pt idx="21">
                  <c:v>74</c:v>
                </c:pt>
                <c:pt idx="22">
                  <c:v>155</c:v>
                </c:pt>
                <c:pt idx="23">
                  <c:v>264</c:v>
                </c:pt>
                <c:pt idx="24">
                  <c:v>308</c:v>
                </c:pt>
                <c:pt idx="25">
                  <c:v>389</c:v>
                </c:pt>
                <c:pt idx="26">
                  <c:v>208</c:v>
                </c:pt>
                <c:pt idx="27">
                  <c:v>153</c:v>
                </c:pt>
                <c:pt idx="28">
                  <c:v>101</c:v>
                </c:pt>
                <c:pt idx="29">
                  <c:v>96</c:v>
                </c:pt>
                <c:pt idx="30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2-431A-8755-2E42FB11A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清水2019年9月!$B$5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清水2019年9月!$C$3:$AF$3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清水2019年9月!$C$5:$AF$5</c:f>
              <c:numCache>
                <c:formatCode>General</c:formatCode>
                <c:ptCount val="30"/>
                <c:pt idx="0">
                  <c:v>244</c:v>
                </c:pt>
                <c:pt idx="1">
                  <c:v>128</c:v>
                </c:pt>
                <c:pt idx="2">
                  <c:v>109</c:v>
                </c:pt>
                <c:pt idx="3">
                  <c:v>195</c:v>
                </c:pt>
                <c:pt idx="4">
                  <c:v>311</c:v>
                </c:pt>
                <c:pt idx="5">
                  <c:v>398</c:v>
                </c:pt>
                <c:pt idx="6">
                  <c:v>396</c:v>
                </c:pt>
                <c:pt idx="7">
                  <c:v>399</c:v>
                </c:pt>
                <c:pt idx="8">
                  <c:v>370</c:v>
                </c:pt>
                <c:pt idx="9">
                  <c:v>310</c:v>
                </c:pt>
                <c:pt idx="10">
                  <c:v>131</c:v>
                </c:pt>
                <c:pt idx="11">
                  <c:v>311</c:v>
                </c:pt>
                <c:pt idx="12">
                  <c:v>285</c:v>
                </c:pt>
                <c:pt idx="13">
                  <c:v>369</c:v>
                </c:pt>
                <c:pt idx="14">
                  <c:v>336</c:v>
                </c:pt>
                <c:pt idx="15">
                  <c:v>124</c:v>
                </c:pt>
                <c:pt idx="16">
                  <c:v>96</c:v>
                </c:pt>
                <c:pt idx="17">
                  <c:v>215</c:v>
                </c:pt>
                <c:pt idx="18">
                  <c:v>308</c:v>
                </c:pt>
                <c:pt idx="19">
                  <c:v>290</c:v>
                </c:pt>
                <c:pt idx="20">
                  <c:v>111</c:v>
                </c:pt>
                <c:pt idx="21">
                  <c:v>143</c:v>
                </c:pt>
                <c:pt idx="22">
                  <c:v>245</c:v>
                </c:pt>
                <c:pt idx="23">
                  <c:v>168</c:v>
                </c:pt>
                <c:pt idx="24">
                  <c:v>373</c:v>
                </c:pt>
                <c:pt idx="25">
                  <c:v>403</c:v>
                </c:pt>
                <c:pt idx="26">
                  <c:v>382</c:v>
                </c:pt>
                <c:pt idx="27">
                  <c:v>120</c:v>
                </c:pt>
                <c:pt idx="28">
                  <c:v>231</c:v>
                </c:pt>
                <c:pt idx="29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3-4FB6-B6AD-BDB9333AC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清水2018年2月!$B$5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清水2018年2月!$C$3:$AD$3</c:f>
              <c:strCache>
                <c:ptCount val="28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</c:strCache>
            </c:strRef>
          </c:cat>
          <c:val>
            <c:numRef>
              <c:f>清水2018年2月!$C$5:$AD$5</c:f>
              <c:numCache>
                <c:formatCode>General</c:formatCode>
                <c:ptCount val="28"/>
                <c:pt idx="0">
                  <c:v>244</c:v>
                </c:pt>
                <c:pt idx="1">
                  <c:v>348</c:v>
                </c:pt>
                <c:pt idx="2">
                  <c:v>177</c:v>
                </c:pt>
                <c:pt idx="3">
                  <c:v>90</c:v>
                </c:pt>
                <c:pt idx="4">
                  <c:v>62</c:v>
                </c:pt>
                <c:pt idx="5">
                  <c:v>12</c:v>
                </c:pt>
                <c:pt idx="6">
                  <c:v>0</c:v>
                </c:pt>
                <c:pt idx="7">
                  <c:v>7</c:v>
                </c:pt>
                <c:pt idx="8">
                  <c:v>93</c:v>
                </c:pt>
                <c:pt idx="9">
                  <c:v>74</c:v>
                </c:pt>
                <c:pt idx="10">
                  <c:v>84</c:v>
                </c:pt>
                <c:pt idx="11">
                  <c:v>59</c:v>
                </c:pt>
                <c:pt idx="12">
                  <c:v>8</c:v>
                </c:pt>
                <c:pt idx="13">
                  <c:v>81</c:v>
                </c:pt>
                <c:pt idx="14">
                  <c:v>181</c:v>
                </c:pt>
                <c:pt idx="15">
                  <c:v>296</c:v>
                </c:pt>
                <c:pt idx="16">
                  <c:v>102</c:v>
                </c:pt>
                <c:pt idx="17">
                  <c:v>211</c:v>
                </c:pt>
                <c:pt idx="18">
                  <c:v>285</c:v>
                </c:pt>
                <c:pt idx="19">
                  <c:v>293</c:v>
                </c:pt>
                <c:pt idx="20">
                  <c:v>208</c:v>
                </c:pt>
                <c:pt idx="21">
                  <c:v>335</c:v>
                </c:pt>
                <c:pt idx="22">
                  <c:v>371</c:v>
                </c:pt>
                <c:pt idx="23">
                  <c:v>157</c:v>
                </c:pt>
                <c:pt idx="24">
                  <c:v>282</c:v>
                </c:pt>
                <c:pt idx="25">
                  <c:v>399</c:v>
                </c:pt>
                <c:pt idx="26">
                  <c:v>397</c:v>
                </c:pt>
                <c:pt idx="27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7-42FD-ADFF-21F6E65AD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6902528"/>
        <c:axId val="266908416"/>
      </c:barChart>
      <c:catAx>
        <c:axId val="26690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6908416"/>
        <c:crosses val="autoZero"/>
        <c:auto val="1"/>
        <c:lblAlgn val="ctr"/>
        <c:lblOffset val="100"/>
        <c:noMultiLvlLbl val="0"/>
      </c:catAx>
      <c:valAx>
        <c:axId val="26690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690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臼谷2019年9月!$B$5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臼谷2019年9月!$C$3:$AF$3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臼谷2019年9月!$C$5:$AF$5</c:f>
              <c:numCache>
                <c:formatCode>General</c:formatCode>
                <c:ptCount val="30"/>
                <c:pt idx="0">
                  <c:v>222</c:v>
                </c:pt>
                <c:pt idx="1">
                  <c:v>97</c:v>
                </c:pt>
                <c:pt idx="2">
                  <c:v>118</c:v>
                </c:pt>
                <c:pt idx="3">
                  <c:v>195</c:v>
                </c:pt>
                <c:pt idx="4">
                  <c:v>319</c:v>
                </c:pt>
                <c:pt idx="5">
                  <c:v>345</c:v>
                </c:pt>
                <c:pt idx="6">
                  <c:v>374</c:v>
                </c:pt>
                <c:pt idx="7">
                  <c:v>370</c:v>
                </c:pt>
                <c:pt idx="8">
                  <c:v>376</c:v>
                </c:pt>
                <c:pt idx="9">
                  <c:v>357</c:v>
                </c:pt>
                <c:pt idx="10">
                  <c:v>120</c:v>
                </c:pt>
                <c:pt idx="11">
                  <c:v>306</c:v>
                </c:pt>
                <c:pt idx="12">
                  <c:v>247</c:v>
                </c:pt>
                <c:pt idx="13">
                  <c:v>339</c:v>
                </c:pt>
                <c:pt idx="14">
                  <c:v>358</c:v>
                </c:pt>
                <c:pt idx="15">
                  <c:v>140</c:v>
                </c:pt>
                <c:pt idx="16">
                  <c:v>125</c:v>
                </c:pt>
                <c:pt idx="17">
                  <c:v>186</c:v>
                </c:pt>
                <c:pt idx="18">
                  <c:v>302</c:v>
                </c:pt>
                <c:pt idx="19">
                  <c:v>265</c:v>
                </c:pt>
                <c:pt idx="20">
                  <c:v>95</c:v>
                </c:pt>
                <c:pt idx="21">
                  <c:v>97</c:v>
                </c:pt>
                <c:pt idx="22">
                  <c:v>170</c:v>
                </c:pt>
                <c:pt idx="23">
                  <c:v>171</c:v>
                </c:pt>
                <c:pt idx="24">
                  <c:v>354</c:v>
                </c:pt>
                <c:pt idx="25">
                  <c:v>380</c:v>
                </c:pt>
                <c:pt idx="26">
                  <c:v>376</c:v>
                </c:pt>
                <c:pt idx="27">
                  <c:v>96</c:v>
                </c:pt>
                <c:pt idx="28">
                  <c:v>238</c:v>
                </c:pt>
                <c:pt idx="29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D-4403-8293-59522A8B9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清水2019年10月!$B$5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清水2019年10月!$C$3:$AF$3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清水2019年10月!$C$5:$AF$5</c:f>
              <c:numCache>
                <c:formatCode>General</c:formatCode>
                <c:ptCount val="30"/>
                <c:pt idx="0">
                  <c:v>399</c:v>
                </c:pt>
                <c:pt idx="1">
                  <c:v>239</c:v>
                </c:pt>
                <c:pt idx="2">
                  <c:v>168</c:v>
                </c:pt>
                <c:pt idx="3">
                  <c:v>64</c:v>
                </c:pt>
                <c:pt idx="4">
                  <c:v>302</c:v>
                </c:pt>
                <c:pt idx="5">
                  <c:v>5</c:v>
                </c:pt>
                <c:pt idx="6">
                  <c:v>283</c:v>
                </c:pt>
                <c:pt idx="7">
                  <c:v>52</c:v>
                </c:pt>
                <c:pt idx="8">
                  <c:v>407</c:v>
                </c:pt>
                <c:pt idx="9">
                  <c:v>409</c:v>
                </c:pt>
                <c:pt idx="10">
                  <c:v>208</c:v>
                </c:pt>
                <c:pt idx="11">
                  <c:v>13</c:v>
                </c:pt>
                <c:pt idx="12">
                  <c:v>106</c:v>
                </c:pt>
                <c:pt idx="13">
                  <c:v>74</c:v>
                </c:pt>
                <c:pt idx="14">
                  <c:v>81</c:v>
                </c:pt>
                <c:pt idx="15">
                  <c:v>206</c:v>
                </c:pt>
                <c:pt idx="16">
                  <c:v>299</c:v>
                </c:pt>
                <c:pt idx="17">
                  <c:v>174</c:v>
                </c:pt>
                <c:pt idx="18">
                  <c:v>64</c:v>
                </c:pt>
                <c:pt idx="19">
                  <c:v>184</c:v>
                </c:pt>
                <c:pt idx="20">
                  <c:v>129</c:v>
                </c:pt>
                <c:pt idx="21">
                  <c:v>216</c:v>
                </c:pt>
                <c:pt idx="22">
                  <c:v>337</c:v>
                </c:pt>
                <c:pt idx="23">
                  <c:v>124</c:v>
                </c:pt>
                <c:pt idx="24">
                  <c:v>22</c:v>
                </c:pt>
                <c:pt idx="25">
                  <c:v>158</c:v>
                </c:pt>
                <c:pt idx="26">
                  <c:v>47</c:v>
                </c:pt>
                <c:pt idx="27">
                  <c:v>381</c:v>
                </c:pt>
                <c:pt idx="28">
                  <c:v>60</c:v>
                </c:pt>
                <c:pt idx="29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5-4DEB-8886-4025235EF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臼谷2019年10月!$B$5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臼谷2019年10月!$C$3:$AF$3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臼谷2019年10月!$C$5:$AF$5</c:f>
              <c:numCache>
                <c:formatCode>General</c:formatCode>
                <c:ptCount val="30"/>
                <c:pt idx="0">
                  <c:v>363</c:v>
                </c:pt>
                <c:pt idx="1">
                  <c:v>217</c:v>
                </c:pt>
                <c:pt idx="2">
                  <c:v>153</c:v>
                </c:pt>
                <c:pt idx="3">
                  <c:v>40</c:v>
                </c:pt>
                <c:pt idx="4">
                  <c:v>247</c:v>
                </c:pt>
                <c:pt idx="5">
                  <c:v>119</c:v>
                </c:pt>
                <c:pt idx="6">
                  <c:v>250</c:v>
                </c:pt>
                <c:pt idx="7">
                  <c:v>45</c:v>
                </c:pt>
                <c:pt idx="8">
                  <c:v>388</c:v>
                </c:pt>
                <c:pt idx="9">
                  <c:v>385</c:v>
                </c:pt>
                <c:pt idx="10">
                  <c:v>207</c:v>
                </c:pt>
                <c:pt idx="11">
                  <c:v>12</c:v>
                </c:pt>
                <c:pt idx="12">
                  <c:v>126</c:v>
                </c:pt>
                <c:pt idx="13">
                  <c:v>69</c:v>
                </c:pt>
                <c:pt idx="14">
                  <c:v>95</c:v>
                </c:pt>
                <c:pt idx="15">
                  <c:v>200</c:v>
                </c:pt>
                <c:pt idx="16">
                  <c:v>271</c:v>
                </c:pt>
                <c:pt idx="17">
                  <c:v>158</c:v>
                </c:pt>
                <c:pt idx="18">
                  <c:v>58</c:v>
                </c:pt>
                <c:pt idx="19">
                  <c:v>175</c:v>
                </c:pt>
                <c:pt idx="20">
                  <c:v>112</c:v>
                </c:pt>
                <c:pt idx="21">
                  <c:v>143</c:v>
                </c:pt>
                <c:pt idx="22">
                  <c:v>314</c:v>
                </c:pt>
                <c:pt idx="23">
                  <c:v>104</c:v>
                </c:pt>
                <c:pt idx="24">
                  <c:v>21</c:v>
                </c:pt>
                <c:pt idx="25">
                  <c:v>130</c:v>
                </c:pt>
                <c:pt idx="26">
                  <c:v>53</c:v>
                </c:pt>
                <c:pt idx="27">
                  <c:v>359</c:v>
                </c:pt>
                <c:pt idx="28">
                  <c:v>61</c:v>
                </c:pt>
                <c:pt idx="29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E-4A9A-86B0-7256308B6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清水2019年11月!$B$5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清水2019年11月!$C$3:$AF$3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清水2019年11月!$C$5:$AF$5</c:f>
              <c:numCache>
                <c:formatCode>General</c:formatCode>
                <c:ptCount val="30"/>
                <c:pt idx="0">
                  <c:v>228</c:v>
                </c:pt>
                <c:pt idx="1">
                  <c:v>373</c:v>
                </c:pt>
                <c:pt idx="2">
                  <c:v>195</c:v>
                </c:pt>
                <c:pt idx="3">
                  <c:v>180</c:v>
                </c:pt>
                <c:pt idx="4">
                  <c:v>364</c:v>
                </c:pt>
                <c:pt idx="5">
                  <c:v>205</c:v>
                </c:pt>
                <c:pt idx="6">
                  <c:v>291</c:v>
                </c:pt>
                <c:pt idx="7">
                  <c:v>285</c:v>
                </c:pt>
                <c:pt idx="8">
                  <c:v>300</c:v>
                </c:pt>
                <c:pt idx="9">
                  <c:v>310</c:v>
                </c:pt>
                <c:pt idx="10">
                  <c:v>194</c:v>
                </c:pt>
                <c:pt idx="11">
                  <c:v>306</c:v>
                </c:pt>
                <c:pt idx="12">
                  <c:v>346</c:v>
                </c:pt>
                <c:pt idx="13">
                  <c:v>102</c:v>
                </c:pt>
                <c:pt idx="14">
                  <c:v>300</c:v>
                </c:pt>
                <c:pt idx="15">
                  <c:v>84</c:v>
                </c:pt>
                <c:pt idx="16">
                  <c:v>196</c:v>
                </c:pt>
                <c:pt idx="17">
                  <c:v>165</c:v>
                </c:pt>
                <c:pt idx="18">
                  <c:v>90</c:v>
                </c:pt>
                <c:pt idx="19">
                  <c:v>135</c:v>
                </c:pt>
                <c:pt idx="20">
                  <c:v>333</c:v>
                </c:pt>
                <c:pt idx="21">
                  <c:v>144</c:v>
                </c:pt>
                <c:pt idx="22">
                  <c:v>340</c:v>
                </c:pt>
                <c:pt idx="23">
                  <c:v>156</c:v>
                </c:pt>
                <c:pt idx="24">
                  <c:v>23</c:v>
                </c:pt>
                <c:pt idx="25">
                  <c:v>105</c:v>
                </c:pt>
                <c:pt idx="26">
                  <c:v>118</c:v>
                </c:pt>
                <c:pt idx="27">
                  <c:v>20</c:v>
                </c:pt>
                <c:pt idx="28">
                  <c:v>285</c:v>
                </c:pt>
                <c:pt idx="29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3-4797-B7A5-3F246A0BD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臼谷2019年11月!$B$5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臼谷2019年11月!$C$3:$AF$3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臼谷2019年11月!$C$5:$AF$5</c:f>
              <c:numCache>
                <c:formatCode>General</c:formatCode>
                <c:ptCount val="30"/>
                <c:pt idx="0">
                  <c:v>197</c:v>
                </c:pt>
                <c:pt idx="1">
                  <c:v>352</c:v>
                </c:pt>
                <c:pt idx="2">
                  <c:v>168</c:v>
                </c:pt>
                <c:pt idx="3">
                  <c:v>196</c:v>
                </c:pt>
                <c:pt idx="4">
                  <c:v>283</c:v>
                </c:pt>
                <c:pt idx="5">
                  <c:v>202</c:v>
                </c:pt>
                <c:pt idx="6">
                  <c:v>266</c:v>
                </c:pt>
                <c:pt idx="7">
                  <c:v>285</c:v>
                </c:pt>
                <c:pt idx="8">
                  <c:v>274</c:v>
                </c:pt>
                <c:pt idx="9">
                  <c:v>318</c:v>
                </c:pt>
                <c:pt idx="10">
                  <c:v>161</c:v>
                </c:pt>
                <c:pt idx="11">
                  <c:v>269</c:v>
                </c:pt>
                <c:pt idx="12">
                  <c:v>323</c:v>
                </c:pt>
                <c:pt idx="13">
                  <c:v>66</c:v>
                </c:pt>
                <c:pt idx="14">
                  <c:v>263</c:v>
                </c:pt>
                <c:pt idx="15">
                  <c:v>79</c:v>
                </c:pt>
                <c:pt idx="16">
                  <c:v>209</c:v>
                </c:pt>
                <c:pt idx="17">
                  <c:v>133</c:v>
                </c:pt>
                <c:pt idx="18">
                  <c:v>77</c:v>
                </c:pt>
                <c:pt idx="19">
                  <c:v>96</c:v>
                </c:pt>
                <c:pt idx="20">
                  <c:v>314</c:v>
                </c:pt>
                <c:pt idx="21">
                  <c:v>158</c:v>
                </c:pt>
                <c:pt idx="22">
                  <c:v>306</c:v>
                </c:pt>
                <c:pt idx="23">
                  <c:v>150</c:v>
                </c:pt>
                <c:pt idx="24">
                  <c:v>22</c:v>
                </c:pt>
                <c:pt idx="25">
                  <c:v>110</c:v>
                </c:pt>
                <c:pt idx="26">
                  <c:v>75</c:v>
                </c:pt>
                <c:pt idx="27">
                  <c:v>19</c:v>
                </c:pt>
                <c:pt idx="28">
                  <c:v>280</c:v>
                </c:pt>
                <c:pt idx="29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6-408D-9227-7B1C304A0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清水2019年12月!$B$5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清水2019年12月!$C$3:$AG$3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清水2019年12月!$C$5:$AG$5</c:f>
              <c:numCache>
                <c:formatCode>General</c:formatCode>
                <c:ptCount val="31"/>
                <c:pt idx="0">
                  <c:v>236</c:v>
                </c:pt>
                <c:pt idx="1">
                  <c:v>32</c:v>
                </c:pt>
                <c:pt idx="2">
                  <c:v>146</c:v>
                </c:pt>
                <c:pt idx="3">
                  <c:v>60</c:v>
                </c:pt>
                <c:pt idx="4">
                  <c:v>87</c:v>
                </c:pt>
                <c:pt idx="5">
                  <c:v>83</c:v>
                </c:pt>
                <c:pt idx="6">
                  <c:v>136</c:v>
                </c:pt>
                <c:pt idx="7">
                  <c:v>72</c:v>
                </c:pt>
                <c:pt idx="8">
                  <c:v>320</c:v>
                </c:pt>
                <c:pt idx="9">
                  <c:v>290</c:v>
                </c:pt>
                <c:pt idx="10">
                  <c:v>178</c:v>
                </c:pt>
                <c:pt idx="11">
                  <c:v>59</c:v>
                </c:pt>
                <c:pt idx="12">
                  <c:v>228</c:v>
                </c:pt>
                <c:pt idx="13">
                  <c:v>64</c:v>
                </c:pt>
                <c:pt idx="14">
                  <c:v>128</c:v>
                </c:pt>
                <c:pt idx="15">
                  <c:v>317</c:v>
                </c:pt>
                <c:pt idx="16">
                  <c:v>94</c:v>
                </c:pt>
                <c:pt idx="17">
                  <c:v>54</c:v>
                </c:pt>
                <c:pt idx="18">
                  <c:v>259</c:v>
                </c:pt>
                <c:pt idx="19">
                  <c:v>54</c:v>
                </c:pt>
                <c:pt idx="20">
                  <c:v>142</c:v>
                </c:pt>
                <c:pt idx="21">
                  <c:v>98</c:v>
                </c:pt>
                <c:pt idx="22">
                  <c:v>207</c:v>
                </c:pt>
                <c:pt idx="23">
                  <c:v>77</c:v>
                </c:pt>
                <c:pt idx="24">
                  <c:v>314</c:v>
                </c:pt>
                <c:pt idx="25">
                  <c:v>44</c:v>
                </c:pt>
                <c:pt idx="26">
                  <c:v>78</c:v>
                </c:pt>
                <c:pt idx="27">
                  <c:v>199</c:v>
                </c:pt>
                <c:pt idx="28">
                  <c:v>234</c:v>
                </c:pt>
                <c:pt idx="29">
                  <c:v>49</c:v>
                </c:pt>
                <c:pt idx="3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7-4E44-A482-2C7570D5A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臼谷2019年12月!$B$5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臼谷2019年12月!$C$3:$AG$3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臼谷2019年12月!$C$5:$AG$5</c:f>
              <c:numCache>
                <c:formatCode>General</c:formatCode>
                <c:ptCount val="31"/>
                <c:pt idx="0">
                  <c:v>196</c:v>
                </c:pt>
                <c:pt idx="1">
                  <c:v>26</c:v>
                </c:pt>
                <c:pt idx="2">
                  <c:v>111</c:v>
                </c:pt>
                <c:pt idx="3">
                  <c:v>38</c:v>
                </c:pt>
                <c:pt idx="4">
                  <c:v>64</c:v>
                </c:pt>
                <c:pt idx="5">
                  <c:v>68</c:v>
                </c:pt>
                <c:pt idx="6">
                  <c:v>121</c:v>
                </c:pt>
                <c:pt idx="7">
                  <c:v>111</c:v>
                </c:pt>
                <c:pt idx="8">
                  <c:v>280</c:v>
                </c:pt>
                <c:pt idx="9">
                  <c:v>262</c:v>
                </c:pt>
                <c:pt idx="10">
                  <c:v>141</c:v>
                </c:pt>
                <c:pt idx="11">
                  <c:v>41</c:v>
                </c:pt>
                <c:pt idx="12">
                  <c:v>202</c:v>
                </c:pt>
                <c:pt idx="13">
                  <c:v>62</c:v>
                </c:pt>
                <c:pt idx="14">
                  <c:v>114</c:v>
                </c:pt>
                <c:pt idx="15">
                  <c:v>277</c:v>
                </c:pt>
                <c:pt idx="16">
                  <c:v>74</c:v>
                </c:pt>
                <c:pt idx="17">
                  <c:v>42</c:v>
                </c:pt>
                <c:pt idx="18">
                  <c:v>234</c:v>
                </c:pt>
                <c:pt idx="19">
                  <c:v>55</c:v>
                </c:pt>
                <c:pt idx="20">
                  <c:v>138</c:v>
                </c:pt>
                <c:pt idx="21">
                  <c:v>92</c:v>
                </c:pt>
                <c:pt idx="22">
                  <c:v>193</c:v>
                </c:pt>
                <c:pt idx="23">
                  <c:v>99</c:v>
                </c:pt>
                <c:pt idx="24">
                  <c:v>272</c:v>
                </c:pt>
                <c:pt idx="25">
                  <c:v>37</c:v>
                </c:pt>
                <c:pt idx="26">
                  <c:v>56</c:v>
                </c:pt>
                <c:pt idx="27">
                  <c:v>198</c:v>
                </c:pt>
                <c:pt idx="28">
                  <c:v>213</c:v>
                </c:pt>
                <c:pt idx="29">
                  <c:v>38</c:v>
                </c:pt>
                <c:pt idx="3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E-4E21-94C6-633E100B1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清水2020年1月!$B$4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清水2020年1月!$C$3:$AG$3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清水2020年1月!$C$4:$AG$4</c:f>
              <c:numCache>
                <c:formatCode>General</c:formatCode>
                <c:ptCount val="31"/>
                <c:pt idx="0">
                  <c:v>130</c:v>
                </c:pt>
                <c:pt idx="1">
                  <c:v>133</c:v>
                </c:pt>
                <c:pt idx="2">
                  <c:v>85</c:v>
                </c:pt>
                <c:pt idx="3">
                  <c:v>202</c:v>
                </c:pt>
                <c:pt idx="4">
                  <c:v>98</c:v>
                </c:pt>
                <c:pt idx="5">
                  <c:v>263</c:v>
                </c:pt>
                <c:pt idx="6">
                  <c:v>40</c:v>
                </c:pt>
                <c:pt idx="7">
                  <c:v>155</c:v>
                </c:pt>
                <c:pt idx="8">
                  <c:v>235</c:v>
                </c:pt>
                <c:pt idx="9">
                  <c:v>187</c:v>
                </c:pt>
                <c:pt idx="10">
                  <c:v>307</c:v>
                </c:pt>
                <c:pt idx="11">
                  <c:v>85</c:v>
                </c:pt>
                <c:pt idx="12">
                  <c:v>92</c:v>
                </c:pt>
                <c:pt idx="13">
                  <c:v>58</c:v>
                </c:pt>
                <c:pt idx="14">
                  <c:v>109</c:v>
                </c:pt>
                <c:pt idx="15">
                  <c:v>174</c:v>
                </c:pt>
                <c:pt idx="16">
                  <c:v>135</c:v>
                </c:pt>
                <c:pt idx="17">
                  <c:v>59</c:v>
                </c:pt>
                <c:pt idx="18">
                  <c:v>180</c:v>
                </c:pt>
                <c:pt idx="19">
                  <c:v>119</c:v>
                </c:pt>
                <c:pt idx="20">
                  <c:v>73</c:v>
                </c:pt>
                <c:pt idx="21">
                  <c:v>202</c:v>
                </c:pt>
                <c:pt idx="22">
                  <c:v>53</c:v>
                </c:pt>
                <c:pt idx="23">
                  <c:v>195</c:v>
                </c:pt>
                <c:pt idx="24">
                  <c:v>168</c:v>
                </c:pt>
                <c:pt idx="25">
                  <c:v>295</c:v>
                </c:pt>
                <c:pt idx="26">
                  <c:v>68</c:v>
                </c:pt>
                <c:pt idx="27">
                  <c:v>193</c:v>
                </c:pt>
                <c:pt idx="28">
                  <c:v>133</c:v>
                </c:pt>
                <c:pt idx="29">
                  <c:v>83</c:v>
                </c:pt>
                <c:pt idx="30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6-4EEA-8918-6A0453AFB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臼谷2020年1月!$B$4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臼谷2020年1月!$C$3:$AG$3</c:f>
              <c:strCache>
                <c:ptCount val="31"/>
                <c:pt idx="0">
                  <c:v>1日</c:v>
                </c:pt>
                <c:pt idx="1">
                  <c:v>2日</c:v>
                </c:pt>
                <c:pt idx="2">
                  <c:v>3日</c:v>
                </c:pt>
                <c:pt idx="3">
                  <c:v>4日</c:v>
                </c:pt>
                <c:pt idx="4">
                  <c:v>5日</c:v>
                </c:pt>
                <c:pt idx="5">
                  <c:v>6日</c:v>
                </c:pt>
                <c:pt idx="6">
                  <c:v>7日</c:v>
                </c:pt>
                <c:pt idx="7">
                  <c:v>8日</c:v>
                </c:pt>
                <c:pt idx="8">
                  <c:v>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臼谷2020年1月!$C$4:$AG$4</c:f>
              <c:numCache>
                <c:formatCode>General</c:formatCode>
                <c:ptCount val="31"/>
                <c:pt idx="0">
                  <c:v>104</c:v>
                </c:pt>
                <c:pt idx="1">
                  <c:v>119</c:v>
                </c:pt>
                <c:pt idx="2">
                  <c:v>69</c:v>
                </c:pt>
                <c:pt idx="3">
                  <c:v>179</c:v>
                </c:pt>
                <c:pt idx="4">
                  <c:v>81</c:v>
                </c:pt>
                <c:pt idx="5">
                  <c:v>232</c:v>
                </c:pt>
                <c:pt idx="6">
                  <c:v>37</c:v>
                </c:pt>
                <c:pt idx="7">
                  <c:v>81</c:v>
                </c:pt>
                <c:pt idx="8">
                  <c:v>221</c:v>
                </c:pt>
                <c:pt idx="9">
                  <c:v>162</c:v>
                </c:pt>
                <c:pt idx="10">
                  <c:v>266</c:v>
                </c:pt>
                <c:pt idx="11">
                  <c:v>67</c:v>
                </c:pt>
                <c:pt idx="12">
                  <c:v>70</c:v>
                </c:pt>
                <c:pt idx="13">
                  <c:v>96</c:v>
                </c:pt>
                <c:pt idx="14">
                  <c:v>86</c:v>
                </c:pt>
                <c:pt idx="15">
                  <c:v>146</c:v>
                </c:pt>
                <c:pt idx="16">
                  <c:v>122</c:v>
                </c:pt>
                <c:pt idx="17">
                  <c:v>61</c:v>
                </c:pt>
                <c:pt idx="18">
                  <c:v>151</c:v>
                </c:pt>
                <c:pt idx="19">
                  <c:v>100</c:v>
                </c:pt>
                <c:pt idx="20">
                  <c:v>57</c:v>
                </c:pt>
                <c:pt idx="21">
                  <c:v>176</c:v>
                </c:pt>
                <c:pt idx="22">
                  <c:v>45</c:v>
                </c:pt>
                <c:pt idx="23">
                  <c:v>171</c:v>
                </c:pt>
                <c:pt idx="24">
                  <c:v>182</c:v>
                </c:pt>
                <c:pt idx="25">
                  <c:v>284</c:v>
                </c:pt>
                <c:pt idx="26">
                  <c:v>61</c:v>
                </c:pt>
                <c:pt idx="27">
                  <c:v>200</c:v>
                </c:pt>
                <c:pt idx="28">
                  <c:v>112</c:v>
                </c:pt>
                <c:pt idx="29">
                  <c:v>68</c:v>
                </c:pt>
                <c:pt idx="30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5-4069-8F5E-DAAA00957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清水2020年2月!$B$4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清水2020年2月!$C$3:$AE$3</c:f>
              <c:strCache>
                <c:ptCount val="29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</c:strCache>
            </c:strRef>
          </c:cat>
          <c:val>
            <c:numRef>
              <c:f>清水2020年2月!$C$4:$AE$4</c:f>
              <c:numCache>
                <c:formatCode>General</c:formatCode>
                <c:ptCount val="29"/>
                <c:pt idx="0">
                  <c:v>111</c:v>
                </c:pt>
                <c:pt idx="1">
                  <c:v>301</c:v>
                </c:pt>
                <c:pt idx="2">
                  <c:v>182</c:v>
                </c:pt>
                <c:pt idx="3">
                  <c:v>319</c:v>
                </c:pt>
                <c:pt idx="4">
                  <c:v>67</c:v>
                </c:pt>
                <c:pt idx="5">
                  <c:v>28</c:v>
                </c:pt>
                <c:pt idx="6">
                  <c:v>268</c:v>
                </c:pt>
                <c:pt idx="7">
                  <c:v>89</c:v>
                </c:pt>
                <c:pt idx="8">
                  <c:v>127</c:v>
                </c:pt>
                <c:pt idx="9">
                  <c:v>140</c:v>
                </c:pt>
                <c:pt idx="10">
                  <c:v>319</c:v>
                </c:pt>
                <c:pt idx="11">
                  <c:v>256</c:v>
                </c:pt>
                <c:pt idx="12">
                  <c:v>171</c:v>
                </c:pt>
                <c:pt idx="13">
                  <c:v>178</c:v>
                </c:pt>
                <c:pt idx="14">
                  <c:v>204</c:v>
                </c:pt>
                <c:pt idx="15">
                  <c:v>58</c:v>
                </c:pt>
                <c:pt idx="16">
                  <c:v>167</c:v>
                </c:pt>
                <c:pt idx="17">
                  <c:v>146</c:v>
                </c:pt>
                <c:pt idx="18">
                  <c:v>276</c:v>
                </c:pt>
                <c:pt idx="19">
                  <c:v>126</c:v>
                </c:pt>
                <c:pt idx="20">
                  <c:v>380</c:v>
                </c:pt>
                <c:pt idx="21">
                  <c:v>45</c:v>
                </c:pt>
                <c:pt idx="22">
                  <c:v>201</c:v>
                </c:pt>
                <c:pt idx="23">
                  <c:v>381</c:v>
                </c:pt>
                <c:pt idx="24">
                  <c:v>79</c:v>
                </c:pt>
                <c:pt idx="25">
                  <c:v>54</c:v>
                </c:pt>
                <c:pt idx="26">
                  <c:v>243</c:v>
                </c:pt>
                <c:pt idx="27">
                  <c:v>280</c:v>
                </c:pt>
                <c:pt idx="28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C-4340-AC7A-18840AD9B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清水2018年3月!$B$5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清水2018年3月!$C$3:$AG$3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清水2018年3月!$C$5:$AG$5</c:f>
              <c:numCache>
                <c:formatCode>General</c:formatCode>
                <c:ptCount val="31"/>
                <c:pt idx="0">
                  <c:v>77</c:v>
                </c:pt>
                <c:pt idx="1">
                  <c:v>215</c:v>
                </c:pt>
                <c:pt idx="2">
                  <c:v>328</c:v>
                </c:pt>
                <c:pt idx="3">
                  <c:v>411</c:v>
                </c:pt>
                <c:pt idx="4">
                  <c:v>33</c:v>
                </c:pt>
                <c:pt idx="5">
                  <c:v>191</c:v>
                </c:pt>
                <c:pt idx="6">
                  <c:v>348</c:v>
                </c:pt>
                <c:pt idx="7">
                  <c:v>56</c:v>
                </c:pt>
                <c:pt idx="8">
                  <c:v>70</c:v>
                </c:pt>
                <c:pt idx="9">
                  <c:v>273</c:v>
                </c:pt>
                <c:pt idx="10">
                  <c:v>315</c:v>
                </c:pt>
                <c:pt idx="11">
                  <c:v>419</c:v>
                </c:pt>
                <c:pt idx="12">
                  <c:v>412</c:v>
                </c:pt>
                <c:pt idx="13">
                  <c:v>355</c:v>
                </c:pt>
                <c:pt idx="14">
                  <c:v>378</c:v>
                </c:pt>
                <c:pt idx="15">
                  <c:v>58</c:v>
                </c:pt>
                <c:pt idx="16">
                  <c:v>349</c:v>
                </c:pt>
                <c:pt idx="17">
                  <c:v>314</c:v>
                </c:pt>
                <c:pt idx="18">
                  <c:v>55</c:v>
                </c:pt>
                <c:pt idx="19">
                  <c:v>54</c:v>
                </c:pt>
                <c:pt idx="20">
                  <c:v>98</c:v>
                </c:pt>
                <c:pt idx="21">
                  <c:v>144</c:v>
                </c:pt>
                <c:pt idx="22">
                  <c:v>209</c:v>
                </c:pt>
                <c:pt idx="23">
                  <c:v>421</c:v>
                </c:pt>
                <c:pt idx="24">
                  <c:v>383</c:v>
                </c:pt>
                <c:pt idx="25">
                  <c:v>428</c:v>
                </c:pt>
                <c:pt idx="26">
                  <c:v>422</c:v>
                </c:pt>
                <c:pt idx="27">
                  <c:v>431</c:v>
                </c:pt>
                <c:pt idx="28">
                  <c:v>370</c:v>
                </c:pt>
                <c:pt idx="29">
                  <c:v>429</c:v>
                </c:pt>
                <c:pt idx="30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3-4027-B328-D84604553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9052288"/>
        <c:axId val="429053824"/>
      </c:barChart>
      <c:catAx>
        <c:axId val="42905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53824"/>
        <c:crosses val="autoZero"/>
        <c:auto val="1"/>
        <c:lblAlgn val="ctr"/>
        <c:lblOffset val="100"/>
        <c:noMultiLvlLbl val="0"/>
      </c:catAx>
      <c:valAx>
        <c:axId val="42905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5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臼谷2020年2月!$B$4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臼谷2020年2月!$C$3:$AE$3</c:f>
              <c:strCache>
                <c:ptCount val="29"/>
                <c:pt idx="0">
                  <c:v>1日</c:v>
                </c:pt>
                <c:pt idx="1">
                  <c:v>2日</c:v>
                </c:pt>
                <c:pt idx="2">
                  <c:v>3日</c:v>
                </c:pt>
                <c:pt idx="3">
                  <c:v>4日</c:v>
                </c:pt>
                <c:pt idx="4">
                  <c:v>5日</c:v>
                </c:pt>
                <c:pt idx="5">
                  <c:v>6日</c:v>
                </c:pt>
                <c:pt idx="6">
                  <c:v>7日</c:v>
                </c:pt>
                <c:pt idx="7">
                  <c:v>8日</c:v>
                </c:pt>
                <c:pt idx="8">
                  <c:v>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</c:strCache>
            </c:strRef>
          </c:cat>
          <c:val>
            <c:numRef>
              <c:f>臼谷2020年2月!$C$4:$AE$4</c:f>
              <c:numCache>
                <c:formatCode>General</c:formatCode>
                <c:ptCount val="29"/>
                <c:pt idx="0">
                  <c:v>73</c:v>
                </c:pt>
                <c:pt idx="1">
                  <c:v>283</c:v>
                </c:pt>
                <c:pt idx="2">
                  <c:v>133</c:v>
                </c:pt>
                <c:pt idx="3">
                  <c:v>267</c:v>
                </c:pt>
                <c:pt idx="4">
                  <c:v>40</c:v>
                </c:pt>
                <c:pt idx="5">
                  <c:v>17</c:v>
                </c:pt>
                <c:pt idx="6">
                  <c:v>239</c:v>
                </c:pt>
                <c:pt idx="7">
                  <c:v>72</c:v>
                </c:pt>
                <c:pt idx="8">
                  <c:v>141</c:v>
                </c:pt>
                <c:pt idx="9">
                  <c:v>126</c:v>
                </c:pt>
                <c:pt idx="10">
                  <c:v>223</c:v>
                </c:pt>
                <c:pt idx="11">
                  <c:v>234</c:v>
                </c:pt>
                <c:pt idx="12">
                  <c:v>91</c:v>
                </c:pt>
                <c:pt idx="13">
                  <c:v>178</c:v>
                </c:pt>
                <c:pt idx="14">
                  <c:v>195</c:v>
                </c:pt>
                <c:pt idx="15">
                  <c:v>50</c:v>
                </c:pt>
                <c:pt idx="16">
                  <c:v>167</c:v>
                </c:pt>
                <c:pt idx="17">
                  <c:v>117</c:v>
                </c:pt>
                <c:pt idx="18">
                  <c:v>241</c:v>
                </c:pt>
                <c:pt idx="19">
                  <c:v>150</c:v>
                </c:pt>
                <c:pt idx="20">
                  <c:v>360</c:v>
                </c:pt>
                <c:pt idx="21">
                  <c:v>36</c:v>
                </c:pt>
                <c:pt idx="22">
                  <c:v>142</c:v>
                </c:pt>
                <c:pt idx="23">
                  <c:v>354</c:v>
                </c:pt>
                <c:pt idx="24">
                  <c:v>66</c:v>
                </c:pt>
                <c:pt idx="25">
                  <c:v>46</c:v>
                </c:pt>
                <c:pt idx="26">
                  <c:v>216</c:v>
                </c:pt>
                <c:pt idx="27">
                  <c:v>215</c:v>
                </c:pt>
                <c:pt idx="28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2-407D-95F0-AC51F7BA1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清水2020年3月!$B$4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清水2020年3月!$C$3:$AG$3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清水2020年3月!$C$4:$AG$4</c:f>
              <c:numCache>
                <c:formatCode>General</c:formatCode>
                <c:ptCount val="31"/>
                <c:pt idx="0">
                  <c:v>322</c:v>
                </c:pt>
                <c:pt idx="1">
                  <c:v>282</c:v>
                </c:pt>
                <c:pt idx="2">
                  <c:v>230</c:v>
                </c:pt>
                <c:pt idx="3">
                  <c:v>96</c:v>
                </c:pt>
                <c:pt idx="4">
                  <c:v>153</c:v>
                </c:pt>
                <c:pt idx="5">
                  <c:v>254</c:v>
                </c:pt>
                <c:pt idx="6">
                  <c:v>349</c:v>
                </c:pt>
                <c:pt idx="7">
                  <c:v>201</c:v>
                </c:pt>
                <c:pt idx="8">
                  <c:v>371</c:v>
                </c:pt>
                <c:pt idx="9">
                  <c:v>42</c:v>
                </c:pt>
                <c:pt idx="10">
                  <c:v>164</c:v>
                </c:pt>
                <c:pt idx="11">
                  <c:v>416</c:v>
                </c:pt>
                <c:pt idx="12">
                  <c:v>337</c:v>
                </c:pt>
                <c:pt idx="13">
                  <c:v>102</c:v>
                </c:pt>
                <c:pt idx="14">
                  <c:v>319</c:v>
                </c:pt>
                <c:pt idx="15">
                  <c:v>167</c:v>
                </c:pt>
                <c:pt idx="16">
                  <c:v>204</c:v>
                </c:pt>
                <c:pt idx="17">
                  <c:v>360</c:v>
                </c:pt>
                <c:pt idx="18">
                  <c:v>404</c:v>
                </c:pt>
                <c:pt idx="19">
                  <c:v>146</c:v>
                </c:pt>
                <c:pt idx="20">
                  <c:v>409</c:v>
                </c:pt>
                <c:pt idx="21">
                  <c:v>73</c:v>
                </c:pt>
                <c:pt idx="22">
                  <c:v>414</c:v>
                </c:pt>
                <c:pt idx="23">
                  <c:v>252</c:v>
                </c:pt>
                <c:pt idx="24">
                  <c:v>441</c:v>
                </c:pt>
                <c:pt idx="25">
                  <c:v>434</c:v>
                </c:pt>
                <c:pt idx="26">
                  <c:v>91</c:v>
                </c:pt>
                <c:pt idx="27">
                  <c:v>62</c:v>
                </c:pt>
                <c:pt idx="28">
                  <c:v>132</c:v>
                </c:pt>
                <c:pt idx="29">
                  <c:v>281</c:v>
                </c:pt>
                <c:pt idx="30">
                  <c:v>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D-4AAD-A972-681F7845C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臼谷2020年3月!$B$4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臼谷2020年3月!$C$3:$AG$3</c:f>
              <c:strCache>
                <c:ptCount val="31"/>
                <c:pt idx="0">
                  <c:v>1日</c:v>
                </c:pt>
                <c:pt idx="1">
                  <c:v>2日</c:v>
                </c:pt>
                <c:pt idx="2">
                  <c:v>3日</c:v>
                </c:pt>
                <c:pt idx="3">
                  <c:v>4日</c:v>
                </c:pt>
                <c:pt idx="4">
                  <c:v>5日</c:v>
                </c:pt>
                <c:pt idx="5">
                  <c:v>6日</c:v>
                </c:pt>
                <c:pt idx="6">
                  <c:v>7日</c:v>
                </c:pt>
                <c:pt idx="7">
                  <c:v>8日</c:v>
                </c:pt>
                <c:pt idx="8">
                  <c:v>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臼谷2020年3月!$C$4:$AG$4</c:f>
              <c:numCache>
                <c:formatCode>General</c:formatCode>
                <c:ptCount val="31"/>
                <c:pt idx="0">
                  <c:v>305</c:v>
                </c:pt>
                <c:pt idx="1">
                  <c:v>229</c:v>
                </c:pt>
                <c:pt idx="2">
                  <c:v>210</c:v>
                </c:pt>
                <c:pt idx="3">
                  <c:v>87</c:v>
                </c:pt>
                <c:pt idx="4">
                  <c:v>128</c:v>
                </c:pt>
                <c:pt idx="5">
                  <c:v>241</c:v>
                </c:pt>
                <c:pt idx="6">
                  <c:v>329</c:v>
                </c:pt>
                <c:pt idx="7">
                  <c:v>188</c:v>
                </c:pt>
                <c:pt idx="8">
                  <c:v>361</c:v>
                </c:pt>
                <c:pt idx="9">
                  <c:v>27</c:v>
                </c:pt>
                <c:pt idx="10">
                  <c:v>116</c:v>
                </c:pt>
                <c:pt idx="11">
                  <c:v>387</c:v>
                </c:pt>
                <c:pt idx="12">
                  <c:v>302</c:v>
                </c:pt>
                <c:pt idx="13">
                  <c:v>93</c:v>
                </c:pt>
                <c:pt idx="14">
                  <c:v>277</c:v>
                </c:pt>
                <c:pt idx="15">
                  <c:v>191</c:v>
                </c:pt>
                <c:pt idx="16">
                  <c:v>175</c:v>
                </c:pt>
                <c:pt idx="17">
                  <c:v>327</c:v>
                </c:pt>
                <c:pt idx="18">
                  <c:v>383</c:v>
                </c:pt>
                <c:pt idx="19">
                  <c:v>107</c:v>
                </c:pt>
                <c:pt idx="20">
                  <c:v>360</c:v>
                </c:pt>
                <c:pt idx="21">
                  <c:v>42</c:v>
                </c:pt>
                <c:pt idx="22">
                  <c:v>388</c:v>
                </c:pt>
                <c:pt idx="23">
                  <c:v>240</c:v>
                </c:pt>
                <c:pt idx="24">
                  <c:v>418</c:v>
                </c:pt>
                <c:pt idx="25">
                  <c:v>412</c:v>
                </c:pt>
                <c:pt idx="26">
                  <c:v>72</c:v>
                </c:pt>
                <c:pt idx="27">
                  <c:v>57</c:v>
                </c:pt>
                <c:pt idx="28">
                  <c:v>120</c:v>
                </c:pt>
                <c:pt idx="29">
                  <c:v>248</c:v>
                </c:pt>
                <c:pt idx="30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A-4D55-AF82-86C3FDB4A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清水2020年4月!$B$4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清水2020年4月!$C$3:$AF$3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清水2020年4月!$C$4:$AF$4</c:f>
              <c:numCache>
                <c:formatCode>General</c:formatCode>
                <c:ptCount val="30"/>
                <c:pt idx="0">
                  <c:v>76</c:v>
                </c:pt>
                <c:pt idx="1">
                  <c:v>216</c:v>
                </c:pt>
                <c:pt idx="2">
                  <c:v>434</c:v>
                </c:pt>
                <c:pt idx="3">
                  <c:v>371</c:v>
                </c:pt>
                <c:pt idx="4">
                  <c:v>30</c:v>
                </c:pt>
                <c:pt idx="5">
                  <c:v>253</c:v>
                </c:pt>
                <c:pt idx="6">
                  <c:v>434</c:v>
                </c:pt>
                <c:pt idx="7">
                  <c:v>399</c:v>
                </c:pt>
                <c:pt idx="8">
                  <c:v>442</c:v>
                </c:pt>
                <c:pt idx="9">
                  <c:v>305</c:v>
                </c:pt>
                <c:pt idx="10">
                  <c:v>337</c:v>
                </c:pt>
                <c:pt idx="11">
                  <c:v>310</c:v>
                </c:pt>
                <c:pt idx="12">
                  <c:v>49</c:v>
                </c:pt>
                <c:pt idx="13">
                  <c:v>328</c:v>
                </c:pt>
                <c:pt idx="14">
                  <c:v>432</c:v>
                </c:pt>
                <c:pt idx="15">
                  <c:v>173</c:v>
                </c:pt>
                <c:pt idx="16">
                  <c:v>379</c:v>
                </c:pt>
                <c:pt idx="17">
                  <c:v>118</c:v>
                </c:pt>
                <c:pt idx="18">
                  <c:v>255</c:v>
                </c:pt>
                <c:pt idx="19">
                  <c:v>171</c:v>
                </c:pt>
                <c:pt idx="20">
                  <c:v>250</c:v>
                </c:pt>
                <c:pt idx="21">
                  <c:v>125</c:v>
                </c:pt>
                <c:pt idx="22">
                  <c:v>218</c:v>
                </c:pt>
                <c:pt idx="23">
                  <c:v>212</c:v>
                </c:pt>
                <c:pt idx="24">
                  <c:v>449</c:v>
                </c:pt>
                <c:pt idx="25">
                  <c:v>128</c:v>
                </c:pt>
                <c:pt idx="26">
                  <c:v>311</c:v>
                </c:pt>
                <c:pt idx="27">
                  <c:v>372</c:v>
                </c:pt>
                <c:pt idx="28">
                  <c:v>433</c:v>
                </c:pt>
                <c:pt idx="29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3-491F-BC86-10F562952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臼谷2020年4月!$B$4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臼谷2020年4月!$C$3:$AF$3</c:f>
              <c:strCache>
                <c:ptCount val="30"/>
                <c:pt idx="0">
                  <c:v>1日</c:v>
                </c:pt>
                <c:pt idx="1">
                  <c:v>2日</c:v>
                </c:pt>
                <c:pt idx="2">
                  <c:v>3日</c:v>
                </c:pt>
                <c:pt idx="3">
                  <c:v>4日</c:v>
                </c:pt>
                <c:pt idx="4">
                  <c:v>5日</c:v>
                </c:pt>
                <c:pt idx="5">
                  <c:v>6日</c:v>
                </c:pt>
                <c:pt idx="6">
                  <c:v>7日</c:v>
                </c:pt>
                <c:pt idx="7">
                  <c:v>8日</c:v>
                </c:pt>
                <c:pt idx="8">
                  <c:v>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臼谷2020年4月!$C$4:$AF$4</c:f>
              <c:numCache>
                <c:formatCode>General</c:formatCode>
                <c:ptCount val="30"/>
                <c:pt idx="0">
                  <c:v>60</c:v>
                </c:pt>
                <c:pt idx="1">
                  <c:v>209</c:v>
                </c:pt>
                <c:pt idx="2">
                  <c:v>411</c:v>
                </c:pt>
                <c:pt idx="3">
                  <c:v>363</c:v>
                </c:pt>
                <c:pt idx="4">
                  <c:v>213</c:v>
                </c:pt>
                <c:pt idx="5">
                  <c:v>234</c:v>
                </c:pt>
                <c:pt idx="6">
                  <c:v>418</c:v>
                </c:pt>
                <c:pt idx="7">
                  <c:v>368</c:v>
                </c:pt>
                <c:pt idx="8">
                  <c:v>401</c:v>
                </c:pt>
                <c:pt idx="9">
                  <c:v>267</c:v>
                </c:pt>
                <c:pt idx="10">
                  <c:v>257</c:v>
                </c:pt>
                <c:pt idx="11">
                  <c:v>287</c:v>
                </c:pt>
                <c:pt idx="12">
                  <c:v>38</c:v>
                </c:pt>
                <c:pt idx="13">
                  <c:v>307</c:v>
                </c:pt>
                <c:pt idx="14">
                  <c:v>403</c:v>
                </c:pt>
                <c:pt idx="15">
                  <c:v>223</c:v>
                </c:pt>
                <c:pt idx="16">
                  <c:v>359.00000000000051</c:v>
                </c:pt>
                <c:pt idx="17">
                  <c:v>105</c:v>
                </c:pt>
                <c:pt idx="18">
                  <c:v>232</c:v>
                </c:pt>
                <c:pt idx="19">
                  <c:v>96</c:v>
                </c:pt>
                <c:pt idx="20">
                  <c:v>193</c:v>
                </c:pt>
                <c:pt idx="21">
                  <c:v>122</c:v>
                </c:pt>
                <c:pt idx="22">
                  <c:v>209</c:v>
                </c:pt>
                <c:pt idx="23">
                  <c:v>176</c:v>
                </c:pt>
                <c:pt idx="24">
                  <c:v>425</c:v>
                </c:pt>
                <c:pt idx="25">
                  <c:v>123</c:v>
                </c:pt>
                <c:pt idx="26">
                  <c:v>341</c:v>
                </c:pt>
                <c:pt idx="27">
                  <c:v>356</c:v>
                </c:pt>
                <c:pt idx="28">
                  <c:v>406</c:v>
                </c:pt>
                <c:pt idx="29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8-4C5F-B158-7AC96D80C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清水2020年5月!$B$4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清水2020年5月!$C$3:$AG$3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清水2020年5月!$C$4:$AG$4</c:f>
              <c:numCache>
                <c:formatCode>General</c:formatCode>
                <c:ptCount val="31"/>
                <c:pt idx="0">
                  <c:v>353</c:v>
                </c:pt>
                <c:pt idx="1">
                  <c:v>436</c:v>
                </c:pt>
                <c:pt idx="2">
                  <c:v>282</c:v>
                </c:pt>
                <c:pt idx="3">
                  <c:v>371</c:v>
                </c:pt>
                <c:pt idx="4">
                  <c:v>318</c:v>
                </c:pt>
                <c:pt idx="5">
                  <c:v>162</c:v>
                </c:pt>
                <c:pt idx="6">
                  <c:v>456</c:v>
                </c:pt>
                <c:pt idx="7">
                  <c:v>446</c:v>
                </c:pt>
                <c:pt idx="8">
                  <c:v>173</c:v>
                </c:pt>
                <c:pt idx="9">
                  <c:v>206</c:v>
                </c:pt>
                <c:pt idx="10">
                  <c:v>451</c:v>
                </c:pt>
                <c:pt idx="11">
                  <c:v>383</c:v>
                </c:pt>
                <c:pt idx="12">
                  <c:v>367</c:v>
                </c:pt>
                <c:pt idx="13">
                  <c:v>437</c:v>
                </c:pt>
                <c:pt idx="14">
                  <c:v>275</c:v>
                </c:pt>
                <c:pt idx="15">
                  <c:v>130</c:v>
                </c:pt>
                <c:pt idx="16">
                  <c:v>142</c:v>
                </c:pt>
                <c:pt idx="17">
                  <c:v>211</c:v>
                </c:pt>
                <c:pt idx="18">
                  <c:v>307</c:v>
                </c:pt>
                <c:pt idx="19">
                  <c:v>349</c:v>
                </c:pt>
                <c:pt idx="20">
                  <c:v>173</c:v>
                </c:pt>
                <c:pt idx="21">
                  <c:v>365</c:v>
                </c:pt>
                <c:pt idx="22">
                  <c:v>339</c:v>
                </c:pt>
                <c:pt idx="23">
                  <c:v>435</c:v>
                </c:pt>
                <c:pt idx="24">
                  <c:v>337</c:v>
                </c:pt>
                <c:pt idx="25">
                  <c:v>301</c:v>
                </c:pt>
                <c:pt idx="26">
                  <c:v>398</c:v>
                </c:pt>
                <c:pt idx="27">
                  <c:v>432</c:v>
                </c:pt>
                <c:pt idx="28">
                  <c:v>457</c:v>
                </c:pt>
                <c:pt idx="29">
                  <c:v>451</c:v>
                </c:pt>
                <c:pt idx="30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C-4603-BC5D-46349084E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臼谷2020年5月!$B$4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臼谷2020年5月!$C$3:$AG$3</c:f>
              <c:strCache>
                <c:ptCount val="31"/>
                <c:pt idx="0">
                  <c:v>1日</c:v>
                </c:pt>
                <c:pt idx="1">
                  <c:v>2日</c:v>
                </c:pt>
                <c:pt idx="2">
                  <c:v>3日</c:v>
                </c:pt>
                <c:pt idx="3">
                  <c:v>4日</c:v>
                </c:pt>
                <c:pt idx="4">
                  <c:v>5日</c:v>
                </c:pt>
                <c:pt idx="5">
                  <c:v>6日</c:v>
                </c:pt>
                <c:pt idx="6">
                  <c:v>7日</c:v>
                </c:pt>
                <c:pt idx="7">
                  <c:v>8日</c:v>
                </c:pt>
                <c:pt idx="8">
                  <c:v>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臼谷2020年5月!$C$4:$AG$4</c:f>
              <c:numCache>
                <c:formatCode>General</c:formatCode>
                <c:ptCount val="31"/>
                <c:pt idx="0">
                  <c:v>322</c:v>
                </c:pt>
                <c:pt idx="1">
                  <c:v>414</c:v>
                </c:pt>
                <c:pt idx="2">
                  <c:v>256</c:v>
                </c:pt>
                <c:pt idx="3">
                  <c:v>366</c:v>
                </c:pt>
                <c:pt idx="4">
                  <c:v>329</c:v>
                </c:pt>
                <c:pt idx="5">
                  <c:v>156</c:v>
                </c:pt>
                <c:pt idx="6">
                  <c:v>437</c:v>
                </c:pt>
                <c:pt idx="7">
                  <c:v>425</c:v>
                </c:pt>
                <c:pt idx="8">
                  <c:v>151</c:v>
                </c:pt>
                <c:pt idx="9">
                  <c:v>169</c:v>
                </c:pt>
                <c:pt idx="10">
                  <c:v>432</c:v>
                </c:pt>
                <c:pt idx="11">
                  <c:v>380</c:v>
                </c:pt>
                <c:pt idx="12">
                  <c:v>363</c:v>
                </c:pt>
                <c:pt idx="13">
                  <c:v>412</c:v>
                </c:pt>
                <c:pt idx="14">
                  <c:v>241</c:v>
                </c:pt>
                <c:pt idx="15">
                  <c:v>118</c:v>
                </c:pt>
                <c:pt idx="16">
                  <c:v>122</c:v>
                </c:pt>
                <c:pt idx="17">
                  <c:v>153</c:v>
                </c:pt>
                <c:pt idx="18">
                  <c:v>258</c:v>
                </c:pt>
                <c:pt idx="19">
                  <c:v>224</c:v>
                </c:pt>
                <c:pt idx="20">
                  <c:v>249</c:v>
                </c:pt>
                <c:pt idx="21">
                  <c:v>311</c:v>
                </c:pt>
                <c:pt idx="22">
                  <c:v>346</c:v>
                </c:pt>
                <c:pt idx="23">
                  <c:v>395</c:v>
                </c:pt>
                <c:pt idx="24">
                  <c:v>324</c:v>
                </c:pt>
                <c:pt idx="25">
                  <c:v>207</c:v>
                </c:pt>
                <c:pt idx="26">
                  <c:v>337</c:v>
                </c:pt>
                <c:pt idx="27">
                  <c:v>415</c:v>
                </c:pt>
                <c:pt idx="28">
                  <c:v>431</c:v>
                </c:pt>
                <c:pt idx="29">
                  <c:v>428</c:v>
                </c:pt>
                <c:pt idx="30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8-4FFE-A345-E3BCC054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清水2020年6月!$B$4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清水2020年6月!$C$3:$AF$3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清水2020年6月!$C$4:$AF$4</c:f>
              <c:numCache>
                <c:formatCode>General</c:formatCode>
                <c:ptCount val="30"/>
                <c:pt idx="0">
                  <c:v>308</c:v>
                </c:pt>
                <c:pt idx="1">
                  <c:v>399</c:v>
                </c:pt>
                <c:pt idx="2">
                  <c:v>365</c:v>
                </c:pt>
                <c:pt idx="3">
                  <c:v>435</c:v>
                </c:pt>
                <c:pt idx="4">
                  <c:v>419</c:v>
                </c:pt>
                <c:pt idx="5">
                  <c:v>356</c:v>
                </c:pt>
                <c:pt idx="6">
                  <c:v>417</c:v>
                </c:pt>
                <c:pt idx="7">
                  <c:v>448</c:v>
                </c:pt>
                <c:pt idx="8">
                  <c:v>432</c:v>
                </c:pt>
                <c:pt idx="9">
                  <c:v>421</c:v>
                </c:pt>
                <c:pt idx="10">
                  <c:v>117</c:v>
                </c:pt>
                <c:pt idx="11">
                  <c:v>187</c:v>
                </c:pt>
                <c:pt idx="12">
                  <c:v>140</c:v>
                </c:pt>
                <c:pt idx="13">
                  <c:v>76</c:v>
                </c:pt>
                <c:pt idx="14">
                  <c:v>411</c:v>
                </c:pt>
                <c:pt idx="15">
                  <c:v>395</c:v>
                </c:pt>
                <c:pt idx="16">
                  <c:v>430</c:v>
                </c:pt>
                <c:pt idx="17">
                  <c:v>219</c:v>
                </c:pt>
                <c:pt idx="18">
                  <c:v>208</c:v>
                </c:pt>
                <c:pt idx="19">
                  <c:v>273</c:v>
                </c:pt>
                <c:pt idx="20">
                  <c:v>444</c:v>
                </c:pt>
                <c:pt idx="21">
                  <c:v>298</c:v>
                </c:pt>
                <c:pt idx="22">
                  <c:v>444</c:v>
                </c:pt>
                <c:pt idx="23">
                  <c:v>417</c:v>
                </c:pt>
                <c:pt idx="24">
                  <c:v>259</c:v>
                </c:pt>
                <c:pt idx="25">
                  <c:v>121</c:v>
                </c:pt>
                <c:pt idx="26">
                  <c:v>351</c:v>
                </c:pt>
                <c:pt idx="27">
                  <c:v>225</c:v>
                </c:pt>
                <c:pt idx="28">
                  <c:v>344</c:v>
                </c:pt>
                <c:pt idx="29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3-4C68-9E87-808328249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臼谷2020年6月!$B$4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臼谷2020年6月!$C$3:$AF$3</c:f>
              <c:strCache>
                <c:ptCount val="30"/>
                <c:pt idx="0">
                  <c:v>1日</c:v>
                </c:pt>
                <c:pt idx="1">
                  <c:v>2日</c:v>
                </c:pt>
                <c:pt idx="2">
                  <c:v>3日</c:v>
                </c:pt>
                <c:pt idx="3">
                  <c:v>4日</c:v>
                </c:pt>
                <c:pt idx="4">
                  <c:v>5日</c:v>
                </c:pt>
                <c:pt idx="5">
                  <c:v>6日</c:v>
                </c:pt>
                <c:pt idx="6">
                  <c:v>7日</c:v>
                </c:pt>
                <c:pt idx="7">
                  <c:v>8日</c:v>
                </c:pt>
                <c:pt idx="8">
                  <c:v>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臼谷2020年6月!$C$4:$AF$4</c:f>
              <c:numCache>
                <c:formatCode>General</c:formatCode>
                <c:ptCount val="30"/>
                <c:pt idx="0">
                  <c:v>284</c:v>
                </c:pt>
                <c:pt idx="1">
                  <c:v>364</c:v>
                </c:pt>
                <c:pt idx="2">
                  <c:v>327</c:v>
                </c:pt>
                <c:pt idx="3">
                  <c:v>407</c:v>
                </c:pt>
                <c:pt idx="4">
                  <c:v>395</c:v>
                </c:pt>
                <c:pt idx="5">
                  <c:v>295</c:v>
                </c:pt>
                <c:pt idx="6">
                  <c:v>397</c:v>
                </c:pt>
                <c:pt idx="7">
                  <c:v>422</c:v>
                </c:pt>
                <c:pt idx="8">
                  <c:v>409</c:v>
                </c:pt>
                <c:pt idx="9">
                  <c:v>394</c:v>
                </c:pt>
                <c:pt idx="10">
                  <c:v>110</c:v>
                </c:pt>
                <c:pt idx="11">
                  <c:v>150</c:v>
                </c:pt>
                <c:pt idx="12">
                  <c:v>115</c:v>
                </c:pt>
                <c:pt idx="13">
                  <c:v>66</c:v>
                </c:pt>
                <c:pt idx="14">
                  <c:v>358</c:v>
                </c:pt>
                <c:pt idx="15">
                  <c:v>348</c:v>
                </c:pt>
                <c:pt idx="16">
                  <c:v>409</c:v>
                </c:pt>
                <c:pt idx="17">
                  <c:v>194</c:v>
                </c:pt>
                <c:pt idx="18">
                  <c:v>189</c:v>
                </c:pt>
                <c:pt idx="19">
                  <c:v>260</c:v>
                </c:pt>
                <c:pt idx="20">
                  <c:v>427</c:v>
                </c:pt>
                <c:pt idx="21">
                  <c:v>258</c:v>
                </c:pt>
                <c:pt idx="22">
                  <c:v>404</c:v>
                </c:pt>
                <c:pt idx="23">
                  <c:v>379</c:v>
                </c:pt>
                <c:pt idx="24">
                  <c:v>241</c:v>
                </c:pt>
                <c:pt idx="25">
                  <c:v>77</c:v>
                </c:pt>
                <c:pt idx="26">
                  <c:v>306</c:v>
                </c:pt>
                <c:pt idx="27">
                  <c:v>316</c:v>
                </c:pt>
                <c:pt idx="28">
                  <c:v>318</c:v>
                </c:pt>
                <c:pt idx="29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6-460E-A3CF-B09014F70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清水2020年7月!$B$4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清水2020年7月!$C$3:$AF$3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清水2020年7月!$C$4:$AF$4</c:f>
              <c:numCache>
                <c:formatCode>General</c:formatCode>
                <c:ptCount val="30"/>
                <c:pt idx="0">
                  <c:v>261</c:v>
                </c:pt>
                <c:pt idx="1">
                  <c:v>312</c:v>
                </c:pt>
                <c:pt idx="2">
                  <c:v>229</c:v>
                </c:pt>
                <c:pt idx="3">
                  <c:v>105</c:v>
                </c:pt>
                <c:pt idx="4">
                  <c:v>201</c:v>
                </c:pt>
                <c:pt idx="5">
                  <c:v>88</c:v>
                </c:pt>
                <c:pt idx="6">
                  <c:v>123</c:v>
                </c:pt>
                <c:pt idx="7">
                  <c:v>245</c:v>
                </c:pt>
                <c:pt idx="8">
                  <c:v>231</c:v>
                </c:pt>
                <c:pt idx="9">
                  <c:v>144</c:v>
                </c:pt>
                <c:pt idx="10">
                  <c:v>257</c:v>
                </c:pt>
                <c:pt idx="11">
                  <c:v>211</c:v>
                </c:pt>
                <c:pt idx="12">
                  <c:v>180</c:v>
                </c:pt>
                <c:pt idx="13">
                  <c:v>76</c:v>
                </c:pt>
                <c:pt idx="14">
                  <c:v>157</c:v>
                </c:pt>
                <c:pt idx="15">
                  <c:v>310</c:v>
                </c:pt>
                <c:pt idx="16">
                  <c:v>219</c:v>
                </c:pt>
                <c:pt idx="17">
                  <c:v>146</c:v>
                </c:pt>
                <c:pt idx="18">
                  <c:v>420</c:v>
                </c:pt>
                <c:pt idx="19">
                  <c:v>312</c:v>
                </c:pt>
                <c:pt idx="20">
                  <c:v>292</c:v>
                </c:pt>
                <c:pt idx="21">
                  <c:v>419</c:v>
                </c:pt>
                <c:pt idx="22">
                  <c:v>151</c:v>
                </c:pt>
                <c:pt idx="23">
                  <c:v>142</c:v>
                </c:pt>
                <c:pt idx="24">
                  <c:v>127</c:v>
                </c:pt>
                <c:pt idx="25">
                  <c:v>193</c:v>
                </c:pt>
                <c:pt idx="26">
                  <c:v>152</c:v>
                </c:pt>
                <c:pt idx="27">
                  <c:v>139</c:v>
                </c:pt>
                <c:pt idx="28">
                  <c:v>218</c:v>
                </c:pt>
                <c:pt idx="29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1-4674-A3DA-E39A26BCC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清水2018年4月!$B$5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清水2018年4月!$C$3:$AF$3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清水2018年4月!$C$5:$AF$5</c:f>
              <c:numCache>
                <c:formatCode>General</c:formatCode>
                <c:ptCount val="30"/>
                <c:pt idx="0">
                  <c:v>356</c:v>
                </c:pt>
                <c:pt idx="1">
                  <c:v>353</c:v>
                </c:pt>
                <c:pt idx="2">
                  <c:v>383</c:v>
                </c:pt>
                <c:pt idx="3">
                  <c:v>226</c:v>
                </c:pt>
                <c:pt idx="4">
                  <c:v>285</c:v>
                </c:pt>
                <c:pt idx="5">
                  <c:v>134</c:v>
                </c:pt>
                <c:pt idx="6">
                  <c:v>136</c:v>
                </c:pt>
                <c:pt idx="7">
                  <c:v>232</c:v>
                </c:pt>
                <c:pt idx="8">
                  <c:v>228</c:v>
                </c:pt>
                <c:pt idx="9">
                  <c:v>420</c:v>
                </c:pt>
                <c:pt idx="10">
                  <c:v>87</c:v>
                </c:pt>
                <c:pt idx="11">
                  <c:v>366</c:v>
                </c:pt>
                <c:pt idx="12">
                  <c:v>434</c:v>
                </c:pt>
                <c:pt idx="13">
                  <c:v>190</c:v>
                </c:pt>
                <c:pt idx="14">
                  <c:v>67</c:v>
                </c:pt>
                <c:pt idx="15">
                  <c:v>340</c:v>
                </c:pt>
                <c:pt idx="16">
                  <c:v>302</c:v>
                </c:pt>
                <c:pt idx="17">
                  <c:v>304</c:v>
                </c:pt>
                <c:pt idx="18">
                  <c:v>442</c:v>
                </c:pt>
                <c:pt idx="19">
                  <c:v>433</c:v>
                </c:pt>
                <c:pt idx="20">
                  <c:v>442</c:v>
                </c:pt>
                <c:pt idx="21">
                  <c:v>441</c:v>
                </c:pt>
                <c:pt idx="22">
                  <c:v>300</c:v>
                </c:pt>
                <c:pt idx="23">
                  <c:v>77</c:v>
                </c:pt>
                <c:pt idx="24">
                  <c:v>99</c:v>
                </c:pt>
                <c:pt idx="25">
                  <c:v>450</c:v>
                </c:pt>
                <c:pt idx="26">
                  <c:v>299</c:v>
                </c:pt>
                <c:pt idx="27">
                  <c:v>404</c:v>
                </c:pt>
                <c:pt idx="28">
                  <c:v>443</c:v>
                </c:pt>
                <c:pt idx="29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3-4404-903A-B6C313CDA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55584"/>
        <c:axId val="430357120"/>
      </c:barChart>
      <c:catAx>
        <c:axId val="43035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357120"/>
        <c:crosses val="autoZero"/>
        <c:auto val="1"/>
        <c:lblAlgn val="ctr"/>
        <c:lblOffset val="100"/>
        <c:noMultiLvlLbl val="0"/>
      </c:catAx>
      <c:valAx>
        <c:axId val="430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35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臼谷2020年7月!$B$4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臼谷2020年7月!$C$3:$AF$3</c:f>
              <c:strCache>
                <c:ptCount val="30"/>
                <c:pt idx="0">
                  <c:v>1日</c:v>
                </c:pt>
                <c:pt idx="1">
                  <c:v>2日</c:v>
                </c:pt>
                <c:pt idx="2">
                  <c:v>3日</c:v>
                </c:pt>
                <c:pt idx="3">
                  <c:v>4日</c:v>
                </c:pt>
                <c:pt idx="4">
                  <c:v>5日</c:v>
                </c:pt>
                <c:pt idx="5">
                  <c:v>6日</c:v>
                </c:pt>
                <c:pt idx="6">
                  <c:v>7日</c:v>
                </c:pt>
                <c:pt idx="7">
                  <c:v>8日</c:v>
                </c:pt>
                <c:pt idx="8">
                  <c:v>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臼谷2020年7月!$C$4:$AF$4</c:f>
              <c:numCache>
                <c:formatCode>General</c:formatCode>
                <c:ptCount val="30"/>
                <c:pt idx="0">
                  <c:v>218</c:v>
                </c:pt>
                <c:pt idx="1">
                  <c:v>290</c:v>
                </c:pt>
                <c:pt idx="2">
                  <c:v>174</c:v>
                </c:pt>
                <c:pt idx="3">
                  <c:v>96</c:v>
                </c:pt>
                <c:pt idx="4">
                  <c:v>157</c:v>
                </c:pt>
                <c:pt idx="5">
                  <c:v>73</c:v>
                </c:pt>
                <c:pt idx="6">
                  <c:v>114</c:v>
                </c:pt>
                <c:pt idx="7">
                  <c:v>230</c:v>
                </c:pt>
                <c:pt idx="8">
                  <c:v>204</c:v>
                </c:pt>
                <c:pt idx="9">
                  <c:v>125</c:v>
                </c:pt>
                <c:pt idx="10">
                  <c:v>171</c:v>
                </c:pt>
                <c:pt idx="11">
                  <c:v>159</c:v>
                </c:pt>
                <c:pt idx="12">
                  <c:v>144</c:v>
                </c:pt>
                <c:pt idx="13">
                  <c:v>68</c:v>
                </c:pt>
                <c:pt idx="14">
                  <c:v>132</c:v>
                </c:pt>
                <c:pt idx="15">
                  <c:v>252</c:v>
                </c:pt>
                <c:pt idx="16">
                  <c:v>178</c:v>
                </c:pt>
                <c:pt idx="17">
                  <c:v>149</c:v>
                </c:pt>
                <c:pt idx="18">
                  <c:v>376</c:v>
                </c:pt>
                <c:pt idx="19">
                  <c:v>299</c:v>
                </c:pt>
                <c:pt idx="20">
                  <c:v>253</c:v>
                </c:pt>
                <c:pt idx="21">
                  <c:v>327</c:v>
                </c:pt>
                <c:pt idx="22">
                  <c:v>127</c:v>
                </c:pt>
                <c:pt idx="23">
                  <c:v>112</c:v>
                </c:pt>
                <c:pt idx="24">
                  <c:v>115</c:v>
                </c:pt>
                <c:pt idx="25">
                  <c:v>190</c:v>
                </c:pt>
                <c:pt idx="26">
                  <c:v>144</c:v>
                </c:pt>
                <c:pt idx="27">
                  <c:v>139</c:v>
                </c:pt>
                <c:pt idx="28">
                  <c:v>179</c:v>
                </c:pt>
                <c:pt idx="29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7-4FEC-972F-F0E0C47E4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清水2020年8月!$B$4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清水2020年8月!$C$3:$AF$3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清水2020年8月!$C$4:$AF$4</c:f>
              <c:numCache>
                <c:formatCode>General</c:formatCode>
                <c:ptCount val="30"/>
                <c:pt idx="0">
                  <c:v>403</c:v>
                </c:pt>
                <c:pt idx="1">
                  <c:v>393</c:v>
                </c:pt>
                <c:pt idx="2">
                  <c:v>305</c:v>
                </c:pt>
                <c:pt idx="3">
                  <c:v>367</c:v>
                </c:pt>
                <c:pt idx="4">
                  <c:v>387</c:v>
                </c:pt>
                <c:pt idx="5">
                  <c:v>396</c:v>
                </c:pt>
                <c:pt idx="6">
                  <c:v>85</c:v>
                </c:pt>
                <c:pt idx="7">
                  <c:v>129</c:v>
                </c:pt>
                <c:pt idx="8">
                  <c:v>360</c:v>
                </c:pt>
                <c:pt idx="9">
                  <c:v>382</c:v>
                </c:pt>
                <c:pt idx="10">
                  <c:v>317</c:v>
                </c:pt>
                <c:pt idx="11">
                  <c:v>272</c:v>
                </c:pt>
                <c:pt idx="12">
                  <c:v>235</c:v>
                </c:pt>
                <c:pt idx="13">
                  <c:v>360</c:v>
                </c:pt>
                <c:pt idx="14">
                  <c:v>314</c:v>
                </c:pt>
                <c:pt idx="15">
                  <c:v>387</c:v>
                </c:pt>
                <c:pt idx="16">
                  <c:v>307</c:v>
                </c:pt>
                <c:pt idx="17">
                  <c:v>302</c:v>
                </c:pt>
                <c:pt idx="18">
                  <c:v>417</c:v>
                </c:pt>
                <c:pt idx="19">
                  <c:v>399</c:v>
                </c:pt>
                <c:pt idx="20">
                  <c:v>393</c:v>
                </c:pt>
                <c:pt idx="21">
                  <c:v>349</c:v>
                </c:pt>
                <c:pt idx="22">
                  <c:v>351</c:v>
                </c:pt>
                <c:pt idx="23">
                  <c:v>332</c:v>
                </c:pt>
                <c:pt idx="24">
                  <c:v>402</c:v>
                </c:pt>
                <c:pt idx="25">
                  <c:v>358</c:v>
                </c:pt>
                <c:pt idx="26">
                  <c:v>358</c:v>
                </c:pt>
                <c:pt idx="27">
                  <c:v>313</c:v>
                </c:pt>
                <c:pt idx="28">
                  <c:v>367</c:v>
                </c:pt>
                <c:pt idx="29">
                  <c:v>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04-4F2C-BD1B-4A0FD2D54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臼谷2020年8月!$B$4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臼谷2020年8月!$C$3:$AF$3</c:f>
              <c:strCache>
                <c:ptCount val="30"/>
                <c:pt idx="0">
                  <c:v>1日</c:v>
                </c:pt>
                <c:pt idx="1">
                  <c:v>2日</c:v>
                </c:pt>
                <c:pt idx="2">
                  <c:v>3日</c:v>
                </c:pt>
                <c:pt idx="3">
                  <c:v>4日</c:v>
                </c:pt>
                <c:pt idx="4">
                  <c:v>5日</c:v>
                </c:pt>
                <c:pt idx="5">
                  <c:v>6日</c:v>
                </c:pt>
                <c:pt idx="6">
                  <c:v>7日</c:v>
                </c:pt>
                <c:pt idx="7">
                  <c:v>8日</c:v>
                </c:pt>
                <c:pt idx="8">
                  <c:v>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臼谷2020年8月!$C$4:$AF$4</c:f>
              <c:numCache>
                <c:formatCode>General</c:formatCode>
                <c:ptCount val="30"/>
                <c:pt idx="0">
                  <c:v>364</c:v>
                </c:pt>
                <c:pt idx="1">
                  <c:v>363</c:v>
                </c:pt>
                <c:pt idx="2">
                  <c:v>295</c:v>
                </c:pt>
                <c:pt idx="3">
                  <c:v>317</c:v>
                </c:pt>
                <c:pt idx="4">
                  <c:v>337</c:v>
                </c:pt>
                <c:pt idx="5">
                  <c:v>367</c:v>
                </c:pt>
                <c:pt idx="6">
                  <c:v>79</c:v>
                </c:pt>
                <c:pt idx="7">
                  <c:v>100</c:v>
                </c:pt>
                <c:pt idx="8">
                  <c:v>314</c:v>
                </c:pt>
                <c:pt idx="9">
                  <c:v>350</c:v>
                </c:pt>
                <c:pt idx="10">
                  <c:v>318</c:v>
                </c:pt>
                <c:pt idx="11">
                  <c:v>181</c:v>
                </c:pt>
                <c:pt idx="12">
                  <c:v>162</c:v>
                </c:pt>
                <c:pt idx="13">
                  <c:v>313</c:v>
                </c:pt>
                <c:pt idx="14">
                  <c:v>198</c:v>
                </c:pt>
                <c:pt idx="15">
                  <c:v>346</c:v>
                </c:pt>
                <c:pt idx="16">
                  <c:v>317</c:v>
                </c:pt>
                <c:pt idx="17">
                  <c:v>362</c:v>
                </c:pt>
                <c:pt idx="18">
                  <c:v>382</c:v>
                </c:pt>
                <c:pt idx="19">
                  <c:v>383</c:v>
                </c:pt>
                <c:pt idx="20">
                  <c:v>383</c:v>
                </c:pt>
                <c:pt idx="21">
                  <c:v>281</c:v>
                </c:pt>
                <c:pt idx="22">
                  <c:v>314</c:v>
                </c:pt>
                <c:pt idx="23">
                  <c:v>324</c:v>
                </c:pt>
                <c:pt idx="24">
                  <c:v>377</c:v>
                </c:pt>
                <c:pt idx="25">
                  <c:v>337</c:v>
                </c:pt>
                <c:pt idx="26">
                  <c:v>307</c:v>
                </c:pt>
                <c:pt idx="27">
                  <c:v>254</c:v>
                </c:pt>
                <c:pt idx="28">
                  <c:v>343</c:v>
                </c:pt>
                <c:pt idx="29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4-47ED-BAD9-73F586ECB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清水2020年9月!$B$4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清水2020年9月!$C$3:$AF$3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清水2020年9月!$C$4:$AF$4</c:f>
              <c:numCache>
                <c:formatCode>General</c:formatCode>
                <c:ptCount val="30"/>
                <c:pt idx="0">
                  <c:v>291</c:v>
                </c:pt>
                <c:pt idx="1">
                  <c:v>404</c:v>
                </c:pt>
                <c:pt idx="2">
                  <c:v>220</c:v>
                </c:pt>
                <c:pt idx="3">
                  <c:v>210</c:v>
                </c:pt>
                <c:pt idx="4">
                  <c:v>365</c:v>
                </c:pt>
                <c:pt idx="5">
                  <c:v>314</c:v>
                </c:pt>
                <c:pt idx="6">
                  <c:v>153</c:v>
                </c:pt>
                <c:pt idx="7">
                  <c:v>375</c:v>
                </c:pt>
                <c:pt idx="8">
                  <c:v>274</c:v>
                </c:pt>
                <c:pt idx="9">
                  <c:v>121</c:v>
                </c:pt>
                <c:pt idx="10">
                  <c:v>286</c:v>
                </c:pt>
                <c:pt idx="11">
                  <c:v>353</c:v>
                </c:pt>
                <c:pt idx="12">
                  <c:v>133</c:v>
                </c:pt>
                <c:pt idx="13">
                  <c:v>197</c:v>
                </c:pt>
                <c:pt idx="14">
                  <c:v>327</c:v>
                </c:pt>
                <c:pt idx="15">
                  <c:v>316</c:v>
                </c:pt>
                <c:pt idx="16">
                  <c:v>196</c:v>
                </c:pt>
                <c:pt idx="17">
                  <c:v>62</c:v>
                </c:pt>
                <c:pt idx="18">
                  <c:v>363</c:v>
                </c:pt>
                <c:pt idx="19">
                  <c:v>266</c:v>
                </c:pt>
                <c:pt idx="20">
                  <c:v>271</c:v>
                </c:pt>
                <c:pt idx="21">
                  <c:v>290</c:v>
                </c:pt>
                <c:pt idx="22">
                  <c:v>284</c:v>
                </c:pt>
                <c:pt idx="23">
                  <c:v>235</c:v>
                </c:pt>
                <c:pt idx="24">
                  <c:v>40</c:v>
                </c:pt>
                <c:pt idx="25">
                  <c:v>130</c:v>
                </c:pt>
                <c:pt idx="26">
                  <c:v>242</c:v>
                </c:pt>
                <c:pt idx="27">
                  <c:v>253</c:v>
                </c:pt>
                <c:pt idx="28">
                  <c:v>381</c:v>
                </c:pt>
                <c:pt idx="29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D-4BE1-96AE-1DC393B98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臼谷2020年9月!$B$4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臼谷2020年9月!$C$3:$AF$3</c:f>
              <c:strCache>
                <c:ptCount val="30"/>
                <c:pt idx="0">
                  <c:v>1日</c:v>
                </c:pt>
                <c:pt idx="1">
                  <c:v>2日</c:v>
                </c:pt>
                <c:pt idx="2">
                  <c:v>3日</c:v>
                </c:pt>
                <c:pt idx="3">
                  <c:v>4日</c:v>
                </c:pt>
                <c:pt idx="4">
                  <c:v>5日</c:v>
                </c:pt>
                <c:pt idx="5">
                  <c:v>6日</c:v>
                </c:pt>
                <c:pt idx="6">
                  <c:v>7日</c:v>
                </c:pt>
                <c:pt idx="7">
                  <c:v>8日</c:v>
                </c:pt>
                <c:pt idx="8">
                  <c:v>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臼谷2020年9月!$C$4:$AF$4</c:f>
              <c:numCache>
                <c:formatCode>General</c:formatCode>
                <c:ptCount val="30"/>
                <c:pt idx="0">
                  <c:v>248</c:v>
                </c:pt>
                <c:pt idx="1">
                  <c:v>374</c:v>
                </c:pt>
                <c:pt idx="2">
                  <c:v>137</c:v>
                </c:pt>
                <c:pt idx="3">
                  <c:v>183</c:v>
                </c:pt>
                <c:pt idx="4">
                  <c:v>360</c:v>
                </c:pt>
                <c:pt idx="5">
                  <c:v>305</c:v>
                </c:pt>
                <c:pt idx="6">
                  <c:v>115</c:v>
                </c:pt>
                <c:pt idx="7">
                  <c:v>365</c:v>
                </c:pt>
                <c:pt idx="8">
                  <c:v>242</c:v>
                </c:pt>
                <c:pt idx="9">
                  <c:v>117</c:v>
                </c:pt>
                <c:pt idx="10">
                  <c:v>252</c:v>
                </c:pt>
                <c:pt idx="11">
                  <c:v>330</c:v>
                </c:pt>
                <c:pt idx="12">
                  <c:v>133</c:v>
                </c:pt>
                <c:pt idx="13">
                  <c:v>229</c:v>
                </c:pt>
                <c:pt idx="14">
                  <c:v>287</c:v>
                </c:pt>
                <c:pt idx="15">
                  <c:v>275</c:v>
                </c:pt>
                <c:pt idx="16">
                  <c:v>170</c:v>
                </c:pt>
                <c:pt idx="17">
                  <c:v>52</c:v>
                </c:pt>
                <c:pt idx="18">
                  <c:v>350</c:v>
                </c:pt>
                <c:pt idx="19">
                  <c:v>259</c:v>
                </c:pt>
                <c:pt idx="20">
                  <c:v>309</c:v>
                </c:pt>
                <c:pt idx="21">
                  <c:v>252</c:v>
                </c:pt>
                <c:pt idx="22">
                  <c:v>261</c:v>
                </c:pt>
                <c:pt idx="23">
                  <c:v>214</c:v>
                </c:pt>
                <c:pt idx="24">
                  <c:v>35</c:v>
                </c:pt>
                <c:pt idx="25">
                  <c:v>99</c:v>
                </c:pt>
                <c:pt idx="26">
                  <c:v>218</c:v>
                </c:pt>
                <c:pt idx="27">
                  <c:v>222</c:v>
                </c:pt>
                <c:pt idx="28">
                  <c:v>355</c:v>
                </c:pt>
                <c:pt idx="29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D-4DE0-91CF-8B5F48A26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清水2020年10月!$B$4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清水2020年10月!$C$3:$AG$3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清水2020年10月!$C$4:$AG$4</c:f>
              <c:numCache>
                <c:formatCode>General</c:formatCode>
                <c:ptCount val="31"/>
                <c:pt idx="0">
                  <c:v>264</c:v>
                </c:pt>
                <c:pt idx="1">
                  <c:v>404</c:v>
                </c:pt>
                <c:pt idx="2">
                  <c:v>138</c:v>
                </c:pt>
                <c:pt idx="3">
                  <c:v>118</c:v>
                </c:pt>
                <c:pt idx="4">
                  <c:v>110</c:v>
                </c:pt>
                <c:pt idx="5">
                  <c:v>230</c:v>
                </c:pt>
                <c:pt idx="6">
                  <c:v>219</c:v>
                </c:pt>
                <c:pt idx="7">
                  <c:v>50</c:v>
                </c:pt>
                <c:pt idx="8">
                  <c:v>112</c:v>
                </c:pt>
                <c:pt idx="9">
                  <c:v>246</c:v>
                </c:pt>
                <c:pt idx="10">
                  <c:v>215</c:v>
                </c:pt>
                <c:pt idx="11">
                  <c:v>204</c:v>
                </c:pt>
                <c:pt idx="12">
                  <c:v>191</c:v>
                </c:pt>
                <c:pt idx="13">
                  <c:v>334</c:v>
                </c:pt>
                <c:pt idx="14">
                  <c:v>256</c:v>
                </c:pt>
                <c:pt idx="15">
                  <c:v>381</c:v>
                </c:pt>
                <c:pt idx="16">
                  <c:v>80</c:v>
                </c:pt>
                <c:pt idx="17">
                  <c:v>303</c:v>
                </c:pt>
                <c:pt idx="18">
                  <c:v>127</c:v>
                </c:pt>
                <c:pt idx="19">
                  <c:v>378</c:v>
                </c:pt>
                <c:pt idx="20">
                  <c:v>383</c:v>
                </c:pt>
                <c:pt idx="21">
                  <c:v>97</c:v>
                </c:pt>
                <c:pt idx="22">
                  <c:v>34</c:v>
                </c:pt>
                <c:pt idx="23">
                  <c:v>148</c:v>
                </c:pt>
                <c:pt idx="24">
                  <c:v>285</c:v>
                </c:pt>
                <c:pt idx="25">
                  <c:v>208</c:v>
                </c:pt>
                <c:pt idx="26">
                  <c:v>382</c:v>
                </c:pt>
                <c:pt idx="27">
                  <c:v>234</c:v>
                </c:pt>
                <c:pt idx="28">
                  <c:v>348</c:v>
                </c:pt>
                <c:pt idx="29">
                  <c:v>231</c:v>
                </c:pt>
                <c:pt idx="30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7-4811-90C7-C442C493A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臼谷2020年10月!$B$4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臼谷2020年10月!$C$3:$AG$3</c:f>
              <c:strCache>
                <c:ptCount val="31"/>
                <c:pt idx="0">
                  <c:v>1日</c:v>
                </c:pt>
                <c:pt idx="1">
                  <c:v>2日</c:v>
                </c:pt>
                <c:pt idx="2">
                  <c:v>3日</c:v>
                </c:pt>
                <c:pt idx="3">
                  <c:v>4日</c:v>
                </c:pt>
                <c:pt idx="4">
                  <c:v>5日</c:v>
                </c:pt>
                <c:pt idx="5">
                  <c:v>6日</c:v>
                </c:pt>
                <c:pt idx="6">
                  <c:v>7日</c:v>
                </c:pt>
                <c:pt idx="7">
                  <c:v>8日</c:v>
                </c:pt>
                <c:pt idx="8">
                  <c:v>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臼谷2020年10月!$C$4:$AG$4</c:f>
              <c:numCache>
                <c:formatCode>General</c:formatCode>
                <c:ptCount val="31"/>
                <c:pt idx="0">
                  <c:v>245</c:v>
                </c:pt>
                <c:pt idx="1">
                  <c:v>378</c:v>
                </c:pt>
                <c:pt idx="2">
                  <c:v>122</c:v>
                </c:pt>
                <c:pt idx="3">
                  <c:v>117</c:v>
                </c:pt>
                <c:pt idx="4">
                  <c:v>97</c:v>
                </c:pt>
                <c:pt idx="5">
                  <c:v>203</c:v>
                </c:pt>
                <c:pt idx="6">
                  <c:v>206</c:v>
                </c:pt>
                <c:pt idx="7">
                  <c:v>42</c:v>
                </c:pt>
                <c:pt idx="8">
                  <c:v>94</c:v>
                </c:pt>
                <c:pt idx="9">
                  <c:v>233</c:v>
                </c:pt>
                <c:pt idx="10">
                  <c:v>170</c:v>
                </c:pt>
                <c:pt idx="11">
                  <c:v>159</c:v>
                </c:pt>
                <c:pt idx="12">
                  <c:v>165</c:v>
                </c:pt>
                <c:pt idx="13">
                  <c:v>289</c:v>
                </c:pt>
                <c:pt idx="14">
                  <c:v>275</c:v>
                </c:pt>
                <c:pt idx="15">
                  <c:v>357</c:v>
                </c:pt>
                <c:pt idx="16">
                  <c:v>72</c:v>
                </c:pt>
                <c:pt idx="17">
                  <c:v>279</c:v>
                </c:pt>
                <c:pt idx="18">
                  <c:v>111</c:v>
                </c:pt>
                <c:pt idx="19">
                  <c:v>362</c:v>
                </c:pt>
                <c:pt idx="20">
                  <c:v>356</c:v>
                </c:pt>
                <c:pt idx="21">
                  <c:v>83</c:v>
                </c:pt>
                <c:pt idx="22">
                  <c:v>34</c:v>
                </c:pt>
                <c:pt idx="23">
                  <c:v>131</c:v>
                </c:pt>
                <c:pt idx="24">
                  <c:v>249</c:v>
                </c:pt>
                <c:pt idx="25">
                  <c:v>186</c:v>
                </c:pt>
                <c:pt idx="26">
                  <c:v>356</c:v>
                </c:pt>
                <c:pt idx="27">
                  <c:v>203</c:v>
                </c:pt>
                <c:pt idx="28">
                  <c:v>294</c:v>
                </c:pt>
                <c:pt idx="29">
                  <c:v>202</c:v>
                </c:pt>
                <c:pt idx="30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8-415F-9CC0-25EF31042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清水2020年11月!$B$4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清水2020年11月!$C$3:$AF$3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清水2020年11月!$C$4:$AF$4</c:f>
              <c:numCache>
                <c:formatCode>General</c:formatCode>
                <c:ptCount val="30"/>
                <c:pt idx="0">
                  <c:v>221</c:v>
                </c:pt>
                <c:pt idx="1">
                  <c:v>31</c:v>
                </c:pt>
                <c:pt idx="2">
                  <c:v>283</c:v>
                </c:pt>
                <c:pt idx="3">
                  <c:v>134</c:v>
                </c:pt>
                <c:pt idx="4">
                  <c:v>330</c:v>
                </c:pt>
                <c:pt idx="5">
                  <c:v>104</c:v>
                </c:pt>
                <c:pt idx="6">
                  <c:v>38</c:v>
                </c:pt>
                <c:pt idx="7">
                  <c:v>141</c:v>
                </c:pt>
                <c:pt idx="8">
                  <c:v>141</c:v>
                </c:pt>
                <c:pt idx="9">
                  <c:v>223</c:v>
                </c:pt>
                <c:pt idx="10">
                  <c:v>168</c:v>
                </c:pt>
                <c:pt idx="11">
                  <c:v>348</c:v>
                </c:pt>
                <c:pt idx="12">
                  <c:v>351</c:v>
                </c:pt>
                <c:pt idx="13">
                  <c:v>325</c:v>
                </c:pt>
                <c:pt idx="14">
                  <c:v>339</c:v>
                </c:pt>
                <c:pt idx="15">
                  <c:v>255</c:v>
                </c:pt>
                <c:pt idx="16">
                  <c:v>328</c:v>
                </c:pt>
                <c:pt idx="17">
                  <c:v>335</c:v>
                </c:pt>
                <c:pt idx="18">
                  <c:v>303</c:v>
                </c:pt>
                <c:pt idx="19">
                  <c:v>77</c:v>
                </c:pt>
                <c:pt idx="20">
                  <c:v>279</c:v>
                </c:pt>
                <c:pt idx="21">
                  <c:v>285</c:v>
                </c:pt>
                <c:pt idx="22">
                  <c:v>118</c:v>
                </c:pt>
                <c:pt idx="23">
                  <c:v>265</c:v>
                </c:pt>
                <c:pt idx="24">
                  <c:v>283</c:v>
                </c:pt>
                <c:pt idx="25">
                  <c:v>41</c:v>
                </c:pt>
                <c:pt idx="26">
                  <c:v>262</c:v>
                </c:pt>
                <c:pt idx="27">
                  <c:v>76</c:v>
                </c:pt>
                <c:pt idx="28">
                  <c:v>261</c:v>
                </c:pt>
                <c:pt idx="29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0-4AA4-A1D7-1704961EA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臼谷2020年11月!$B$4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臼谷2020年11月!$C$3:$AF$3</c:f>
              <c:strCache>
                <c:ptCount val="30"/>
                <c:pt idx="0">
                  <c:v>1日</c:v>
                </c:pt>
                <c:pt idx="1">
                  <c:v>2日</c:v>
                </c:pt>
                <c:pt idx="2">
                  <c:v>3日</c:v>
                </c:pt>
                <c:pt idx="3">
                  <c:v>4日</c:v>
                </c:pt>
                <c:pt idx="4">
                  <c:v>5日</c:v>
                </c:pt>
                <c:pt idx="5">
                  <c:v>6日</c:v>
                </c:pt>
                <c:pt idx="6">
                  <c:v>7日</c:v>
                </c:pt>
                <c:pt idx="7">
                  <c:v>8日</c:v>
                </c:pt>
                <c:pt idx="8">
                  <c:v>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臼谷2020年11月!$C$4:$AF$4</c:f>
              <c:numCache>
                <c:formatCode>General</c:formatCode>
                <c:ptCount val="30"/>
                <c:pt idx="0">
                  <c:v>185</c:v>
                </c:pt>
                <c:pt idx="1">
                  <c:v>35</c:v>
                </c:pt>
                <c:pt idx="2">
                  <c:v>241</c:v>
                </c:pt>
                <c:pt idx="3">
                  <c:v>116</c:v>
                </c:pt>
                <c:pt idx="4">
                  <c:v>283</c:v>
                </c:pt>
                <c:pt idx="5">
                  <c:v>84</c:v>
                </c:pt>
                <c:pt idx="6">
                  <c:v>38</c:v>
                </c:pt>
                <c:pt idx="7">
                  <c:v>118</c:v>
                </c:pt>
                <c:pt idx="8">
                  <c:v>142</c:v>
                </c:pt>
                <c:pt idx="9">
                  <c:v>187</c:v>
                </c:pt>
                <c:pt idx="10">
                  <c:v>157</c:v>
                </c:pt>
                <c:pt idx="11">
                  <c:v>316</c:v>
                </c:pt>
                <c:pt idx="12">
                  <c:v>268</c:v>
                </c:pt>
                <c:pt idx="13">
                  <c:v>282</c:v>
                </c:pt>
                <c:pt idx="14">
                  <c:v>315</c:v>
                </c:pt>
                <c:pt idx="15">
                  <c:v>170</c:v>
                </c:pt>
                <c:pt idx="16">
                  <c:v>296</c:v>
                </c:pt>
                <c:pt idx="17">
                  <c:v>296</c:v>
                </c:pt>
                <c:pt idx="18">
                  <c:v>279</c:v>
                </c:pt>
                <c:pt idx="19">
                  <c:v>60</c:v>
                </c:pt>
                <c:pt idx="20">
                  <c:v>205</c:v>
                </c:pt>
                <c:pt idx="21">
                  <c:v>258</c:v>
                </c:pt>
                <c:pt idx="22">
                  <c:v>78</c:v>
                </c:pt>
                <c:pt idx="23">
                  <c:v>228</c:v>
                </c:pt>
                <c:pt idx="24">
                  <c:v>278</c:v>
                </c:pt>
                <c:pt idx="25">
                  <c:v>34</c:v>
                </c:pt>
                <c:pt idx="26">
                  <c:v>245</c:v>
                </c:pt>
                <c:pt idx="27">
                  <c:v>52</c:v>
                </c:pt>
                <c:pt idx="28">
                  <c:v>235</c:v>
                </c:pt>
                <c:pt idx="29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B-46A6-9F3C-7580AA2DE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清水2020年12月!$B$4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清水2020年12月!$C$3:$AG$3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清水2020年12月!$C$4:$AG$4</c:f>
              <c:numCache>
                <c:formatCode>General</c:formatCode>
                <c:ptCount val="31"/>
                <c:pt idx="0">
                  <c:v>179</c:v>
                </c:pt>
                <c:pt idx="1">
                  <c:v>312</c:v>
                </c:pt>
                <c:pt idx="2">
                  <c:v>103</c:v>
                </c:pt>
                <c:pt idx="3">
                  <c:v>248</c:v>
                </c:pt>
                <c:pt idx="4">
                  <c:v>132</c:v>
                </c:pt>
                <c:pt idx="5">
                  <c:v>218</c:v>
                </c:pt>
                <c:pt idx="6">
                  <c:v>121</c:v>
                </c:pt>
                <c:pt idx="7">
                  <c:v>35</c:v>
                </c:pt>
                <c:pt idx="8">
                  <c:v>254</c:v>
                </c:pt>
                <c:pt idx="9">
                  <c:v>132</c:v>
                </c:pt>
                <c:pt idx="10">
                  <c:v>142</c:v>
                </c:pt>
                <c:pt idx="11">
                  <c:v>34</c:v>
                </c:pt>
                <c:pt idx="12">
                  <c:v>102</c:v>
                </c:pt>
                <c:pt idx="13">
                  <c:v>57</c:v>
                </c:pt>
                <c:pt idx="14">
                  <c:v>39</c:v>
                </c:pt>
                <c:pt idx="15">
                  <c:v>4</c:v>
                </c:pt>
                <c:pt idx="16">
                  <c:v>14</c:v>
                </c:pt>
                <c:pt idx="17">
                  <c:v>138</c:v>
                </c:pt>
                <c:pt idx="18">
                  <c:v>47</c:v>
                </c:pt>
                <c:pt idx="19">
                  <c:v>12</c:v>
                </c:pt>
                <c:pt idx="20">
                  <c:v>101</c:v>
                </c:pt>
                <c:pt idx="21">
                  <c:v>116</c:v>
                </c:pt>
                <c:pt idx="22">
                  <c:v>162</c:v>
                </c:pt>
                <c:pt idx="23">
                  <c:v>165</c:v>
                </c:pt>
                <c:pt idx="24">
                  <c:v>69</c:v>
                </c:pt>
                <c:pt idx="25">
                  <c:v>102</c:v>
                </c:pt>
                <c:pt idx="26">
                  <c:v>171</c:v>
                </c:pt>
                <c:pt idx="27">
                  <c:v>112</c:v>
                </c:pt>
                <c:pt idx="28">
                  <c:v>213</c:v>
                </c:pt>
                <c:pt idx="29">
                  <c:v>35</c:v>
                </c:pt>
                <c:pt idx="3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D-477C-8AFC-F6493EC7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清水2018年5月!$B$5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清水2018年5月!$C$3:$AG$3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清水2018年5月!$C$5:$AG$5</c:f>
              <c:numCache>
                <c:formatCode>General</c:formatCode>
                <c:ptCount val="31"/>
                <c:pt idx="0">
                  <c:v>425</c:v>
                </c:pt>
                <c:pt idx="1">
                  <c:v>159</c:v>
                </c:pt>
                <c:pt idx="2">
                  <c:v>201</c:v>
                </c:pt>
                <c:pt idx="3">
                  <c:v>216</c:v>
                </c:pt>
                <c:pt idx="4">
                  <c:v>407</c:v>
                </c:pt>
                <c:pt idx="5">
                  <c:v>262</c:v>
                </c:pt>
                <c:pt idx="6">
                  <c:v>50</c:v>
                </c:pt>
                <c:pt idx="7">
                  <c:v>131</c:v>
                </c:pt>
                <c:pt idx="8">
                  <c:v>248</c:v>
                </c:pt>
                <c:pt idx="9">
                  <c:v>277</c:v>
                </c:pt>
                <c:pt idx="10">
                  <c:v>449</c:v>
                </c:pt>
                <c:pt idx="11">
                  <c:v>331</c:v>
                </c:pt>
                <c:pt idx="12">
                  <c:v>57</c:v>
                </c:pt>
                <c:pt idx="13">
                  <c:v>350</c:v>
                </c:pt>
                <c:pt idx="14">
                  <c:v>447</c:v>
                </c:pt>
                <c:pt idx="15">
                  <c:v>407</c:v>
                </c:pt>
                <c:pt idx="16">
                  <c:v>161</c:v>
                </c:pt>
                <c:pt idx="17">
                  <c:v>229</c:v>
                </c:pt>
                <c:pt idx="18">
                  <c:v>222</c:v>
                </c:pt>
                <c:pt idx="19">
                  <c:v>318</c:v>
                </c:pt>
                <c:pt idx="20">
                  <c:v>444</c:v>
                </c:pt>
                <c:pt idx="21">
                  <c:v>451</c:v>
                </c:pt>
                <c:pt idx="22">
                  <c:v>197</c:v>
                </c:pt>
                <c:pt idx="23">
                  <c:v>450</c:v>
                </c:pt>
                <c:pt idx="24">
                  <c:v>447</c:v>
                </c:pt>
                <c:pt idx="25">
                  <c:v>438</c:v>
                </c:pt>
                <c:pt idx="26">
                  <c:v>413</c:v>
                </c:pt>
                <c:pt idx="27">
                  <c:v>302</c:v>
                </c:pt>
                <c:pt idx="28">
                  <c:v>377</c:v>
                </c:pt>
                <c:pt idx="29">
                  <c:v>102</c:v>
                </c:pt>
                <c:pt idx="30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C-4247-AA3B-F3DA3DC3E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臼谷2020年12月!$B$4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臼谷2020年12月!$C$3:$AG$3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臼谷2020年12月!$C$4:$AG$4</c:f>
              <c:numCache>
                <c:formatCode>General</c:formatCode>
                <c:ptCount val="31"/>
                <c:pt idx="0">
                  <c:v>154</c:v>
                </c:pt>
                <c:pt idx="1">
                  <c:v>276</c:v>
                </c:pt>
                <c:pt idx="2">
                  <c:v>85</c:v>
                </c:pt>
                <c:pt idx="3">
                  <c:v>227</c:v>
                </c:pt>
                <c:pt idx="4">
                  <c:v>101</c:v>
                </c:pt>
                <c:pt idx="5">
                  <c:v>213</c:v>
                </c:pt>
                <c:pt idx="6">
                  <c:v>104</c:v>
                </c:pt>
                <c:pt idx="7">
                  <c:v>31</c:v>
                </c:pt>
                <c:pt idx="8">
                  <c:v>215</c:v>
                </c:pt>
                <c:pt idx="9">
                  <c:v>102</c:v>
                </c:pt>
                <c:pt idx="10">
                  <c:v>118</c:v>
                </c:pt>
                <c:pt idx="11">
                  <c:v>28</c:v>
                </c:pt>
                <c:pt idx="12">
                  <c:v>86</c:v>
                </c:pt>
                <c:pt idx="13">
                  <c:v>58</c:v>
                </c:pt>
                <c:pt idx="14">
                  <c:v>21</c:v>
                </c:pt>
                <c:pt idx="15">
                  <c:v>10</c:v>
                </c:pt>
                <c:pt idx="16">
                  <c:v>6</c:v>
                </c:pt>
                <c:pt idx="17">
                  <c:v>85</c:v>
                </c:pt>
                <c:pt idx="18">
                  <c:v>14</c:v>
                </c:pt>
                <c:pt idx="19">
                  <c:v>7</c:v>
                </c:pt>
                <c:pt idx="20">
                  <c:v>61</c:v>
                </c:pt>
                <c:pt idx="21">
                  <c:v>119</c:v>
                </c:pt>
                <c:pt idx="22">
                  <c:v>161</c:v>
                </c:pt>
                <c:pt idx="23">
                  <c:v>133</c:v>
                </c:pt>
                <c:pt idx="24">
                  <c:v>60</c:v>
                </c:pt>
                <c:pt idx="25">
                  <c:v>69</c:v>
                </c:pt>
                <c:pt idx="26">
                  <c:v>148</c:v>
                </c:pt>
                <c:pt idx="27">
                  <c:v>80</c:v>
                </c:pt>
                <c:pt idx="28">
                  <c:v>175</c:v>
                </c:pt>
                <c:pt idx="29">
                  <c:v>23</c:v>
                </c:pt>
                <c:pt idx="3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E-41E5-9B18-E648B2BB9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清水2021年1月!$B$4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清水2021年1月!$C$3:$AG$3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清水2021年1月!$C$4:$AG$4</c:f>
              <c:numCache>
                <c:formatCode>General</c:formatCode>
                <c:ptCount val="31"/>
                <c:pt idx="0">
                  <c:v>124</c:v>
                </c:pt>
                <c:pt idx="1">
                  <c:v>83</c:v>
                </c:pt>
                <c:pt idx="2">
                  <c:v>55</c:v>
                </c:pt>
                <c:pt idx="3">
                  <c:v>111</c:v>
                </c:pt>
                <c:pt idx="4">
                  <c:v>112</c:v>
                </c:pt>
                <c:pt idx="5">
                  <c:v>155</c:v>
                </c:pt>
                <c:pt idx="6">
                  <c:v>87</c:v>
                </c:pt>
                <c:pt idx="7">
                  <c:v>12</c:v>
                </c:pt>
                <c:pt idx="8">
                  <c:v>1</c:v>
                </c:pt>
                <c:pt idx="9">
                  <c:v>49</c:v>
                </c:pt>
                <c:pt idx="10">
                  <c:v>8</c:v>
                </c:pt>
                <c:pt idx="11">
                  <c:v>51</c:v>
                </c:pt>
                <c:pt idx="12">
                  <c:v>127</c:v>
                </c:pt>
                <c:pt idx="13">
                  <c:v>126</c:v>
                </c:pt>
                <c:pt idx="14">
                  <c:v>308</c:v>
                </c:pt>
                <c:pt idx="15">
                  <c:v>38</c:v>
                </c:pt>
                <c:pt idx="16">
                  <c:v>126</c:v>
                </c:pt>
                <c:pt idx="17">
                  <c:v>52</c:v>
                </c:pt>
                <c:pt idx="18">
                  <c:v>29</c:v>
                </c:pt>
                <c:pt idx="19">
                  <c:v>286</c:v>
                </c:pt>
                <c:pt idx="20">
                  <c:v>305</c:v>
                </c:pt>
                <c:pt idx="21">
                  <c:v>83</c:v>
                </c:pt>
                <c:pt idx="22">
                  <c:v>82</c:v>
                </c:pt>
                <c:pt idx="23">
                  <c:v>44</c:v>
                </c:pt>
                <c:pt idx="24">
                  <c:v>208</c:v>
                </c:pt>
                <c:pt idx="25">
                  <c:v>217</c:v>
                </c:pt>
                <c:pt idx="26">
                  <c:v>105</c:v>
                </c:pt>
                <c:pt idx="27">
                  <c:v>210</c:v>
                </c:pt>
                <c:pt idx="28">
                  <c:v>66</c:v>
                </c:pt>
                <c:pt idx="29">
                  <c:v>106</c:v>
                </c:pt>
                <c:pt idx="30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F-4336-A454-68AFDC17B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臼谷2021年1月!$B$4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臼谷2021年1月!$C$3:$AG$3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臼谷2021年1月!$C$4:$AG$4</c:f>
              <c:numCache>
                <c:formatCode>General</c:formatCode>
                <c:ptCount val="31"/>
                <c:pt idx="0">
                  <c:v>92</c:v>
                </c:pt>
                <c:pt idx="1">
                  <c:v>41</c:v>
                </c:pt>
                <c:pt idx="2">
                  <c:v>55</c:v>
                </c:pt>
                <c:pt idx="3">
                  <c:v>84</c:v>
                </c:pt>
                <c:pt idx="4">
                  <c:v>77</c:v>
                </c:pt>
                <c:pt idx="5">
                  <c:v>113</c:v>
                </c:pt>
                <c:pt idx="6">
                  <c:v>46</c:v>
                </c:pt>
                <c:pt idx="7">
                  <c:v>6</c:v>
                </c:pt>
                <c:pt idx="8">
                  <c:v>0</c:v>
                </c:pt>
                <c:pt idx="9">
                  <c:v>37</c:v>
                </c:pt>
                <c:pt idx="10">
                  <c:v>8</c:v>
                </c:pt>
                <c:pt idx="11">
                  <c:v>30</c:v>
                </c:pt>
                <c:pt idx="12">
                  <c:v>118</c:v>
                </c:pt>
                <c:pt idx="13">
                  <c:v>77</c:v>
                </c:pt>
                <c:pt idx="14">
                  <c:v>264</c:v>
                </c:pt>
                <c:pt idx="15">
                  <c:v>18</c:v>
                </c:pt>
                <c:pt idx="16">
                  <c:v>74</c:v>
                </c:pt>
                <c:pt idx="17">
                  <c:v>20</c:v>
                </c:pt>
                <c:pt idx="18">
                  <c:v>18</c:v>
                </c:pt>
                <c:pt idx="19">
                  <c:v>236</c:v>
                </c:pt>
                <c:pt idx="20">
                  <c:v>309</c:v>
                </c:pt>
                <c:pt idx="21">
                  <c:v>51</c:v>
                </c:pt>
                <c:pt idx="22">
                  <c:v>51</c:v>
                </c:pt>
                <c:pt idx="23">
                  <c:v>24</c:v>
                </c:pt>
                <c:pt idx="24">
                  <c:v>176</c:v>
                </c:pt>
                <c:pt idx="25">
                  <c:v>187</c:v>
                </c:pt>
                <c:pt idx="26">
                  <c:v>63</c:v>
                </c:pt>
                <c:pt idx="27">
                  <c:v>154</c:v>
                </c:pt>
                <c:pt idx="28">
                  <c:v>52</c:v>
                </c:pt>
                <c:pt idx="29">
                  <c:v>109</c:v>
                </c:pt>
                <c:pt idx="30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0-4984-AC20-B45B9A67D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清水2021年2月!$B$4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清水2021年2月!$C$3:$AD$3</c:f>
              <c:strCache>
                <c:ptCount val="28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</c:strCache>
            </c:strRef>
          </c:cat>
          <c:val>
            <c:numRef>
              <c:f>清水2021年2月!$C$4:$AD$4</c:f>
              <c:numCache>
                <c:formatCode>General</c:formatCode>
                <c:ptCount val="28"/>
                <c:pt idx="0">
                  <c:v>157</c:v>
                </c:pt>
                <c:pt idx="1">
                  <c:v>74</c:v>
                </c:pt>
                <c:pt idx="2">
                  <c:v>182</c:v>
                </c:pt>
                <c:pt idx="3">
                  <c:v>83</c:v>
                </c:pt>
                <c:pt idx="4">
                  <c:v>242</c:v>
                </c:pt>
                <c:pt idx="5">
                  <c:v>313</c:v>
                </c:pt>
                <c:pt idx="6">
                  <c:v>99</c:v>
                </c:pt>
                <c:pt idx="7">
                  <c:v>98</c:v>
                </c:pt>
                <c:pt idx="8">
                  <c:v>97</c:v>
                </c:pt>
                <c:pt idx="9">
                  <c:v>185</c:v>
                </c:pt>
                <c:pt idx="10">
                  <c:v>279</c:v>
                </c:pt>
                <c:pt idx="11">
                  <c:v>278</c:v>
                </c:pt>
                <c:pt idx="12">
                  <c:v>359</c:v>
                </c:pt>
                <c:pt idx="13">
                  <c:v>357</c:v>
                </c:pt>
                <c:pt idx="14">
                  <c:v>33</c:v>
                </c:pt>
                <c:pt idx="15">
                  <c:v>127</c:v>
                </c:pt>
                <c:pt idx="16">
                  <c:v>13</c:v>
                </c:pt>
                <c:pt idx="17">
                  <c:v>24</c:v>
                </c:pt>
                <c:pt idx="18">
                  <c:v>181</c:v>
                </c:pt>
                <c:pt idx="19">
                  <c:v>311</c:v>
                </c:pt>
                <c:pt idx="20">
                  <c:v>344</c:v>
                </c:pt>
                <c:pt idx="21">
                  <c:v>306</c:v>
                </c:pt>
                <c:pt idx="22">
                  <c:v>196</c:v>
                </c:pt>
                <c:pt idx="23">
                  <c:v>237</c:v>
                </c:pt>
                <c:pt idx="24">
                  <c:v>365</c:v>
                </c:pt>
                <c:pt idx="25">
                  <c:v>118</c:v>
                </c:pt>
                <c:pt idx="26">
                  <c:v>330</c:v>
                </c:pt>
                <c:pt idx="27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8-4CE2-9D7E-14C956A11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臼谷2021年2月!$B$4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臼谷2021年2月!$C$3:$AD$3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臼谷2021年2月!$C$4:$AD$4</c:f>
              <c:numCache>
                <c:formatCode>General</c:formatCode>
                <c:ptCount val="28"/>
                <c:pt idx="0">
                  <c:v>132</c:v>
                </c:pt>
                <c:pt idx="1">
                  <c:v>44</c:v>
                </c:pt>
                <c:pt idx="2">
                  <c:v>125</c:v>
                </c:pt>
                <c:pt idx="3">
                  <c:v>39</c:v>
                </c:pt>
                <c:pt idx="4">
                  <c:v>198</c:v>
                </c:pt>
                <c:pt idx="5">
                  <c:v>284</c:v>
                </c:pt>
                <c:pt idx="6">
                  <c:v>63</c:v>
                </c:pt>
                <c:pt idx="7">
                  <c:v>71</c:v>
                </c:pt>
                <c:pt idx="8">
                  <c:v>87</c:v>
                </c:pt>
                <c:pt idx="9">
                  <c:v>135</c:v>
                </c:pt>
                <c:pt idx="10">
                  <c:v>238</c:v>
                </c:pt>
                <c:pt idx="11">
                  <c:v>247</c:v>
                </c:pt>
                <c:pt idx="12">
                  <c:v>339</c:v>
                </c:pt>
                <c:pt idx="13">
                  <c:v>337</c:v>
                </c:pt>
                <c:pt idx="14">
                  <c:v>25</c:v>
                </c:pt>
                <c:pt idx="15">
                  <c:v>100</c:v>
                </c:pt>
                <c:pt idx="16">
                  <c:v>5</c:v>
                </c:pt>
                <c:pt idx="17">
                  <c:v>25</c:v>
                </c:pt>
                <c:pt idx="18">
                  <c:v>146</c:v>
                </c:pt>
                <c:pt idx="19">
                  <c:v>267</c:v>
                </c:pt>
                <c:pt idx="20">
                  <c:v>326</c:v>
                </c:pt>
                <c:pt idx="21">
                  <c:v>278</c:v>
                </c:pt>
                <c:pt idx="22">
                  <c:v>158</c:v>
                </c:pt>
                <c:pt idx="23">
                  <c:v>183</c:v>
                </c:pt>
                <c:pt idx="24">
                  <c:v>349</c:v>
                </c:pt>
                <c:pt idx="25">
                  <c:v>118</c:v>
                </c:pt>
                <c:pt idx="26">
                  <c:v>309</c:v>
                </c:pt>
                <c:pt idx="27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A-4826-A1EC-E09CF78CF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清水2021年3月!$B$4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清水2021年3月!$C$3:$AG$3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清水2021年3月!$C$4:$AG$4</c:f>
              <c:numCache>
                <c:formatCode>General</c:formatCode>
                <c:ptCount val="31"/>
                <c:pt idx="0">
                  <c:v>381</c:v>
                </c:pt>
                <c:pt idx="1">
                  <c:v>44</c:v>
                </c:pt>
                <c:pt idx="2">
                  <c:v>221</c:v>
                </c:pt>
                <c:pt idx="3">
                  <c:v>354</c:v>
                </c:pt>
                <c:pt idx="4">
                  <c:v>95</c:v>
                </c:pt>
                <c:pt idx="5">
                  <c:v>44</c:v>
                </c:pt>
                <c:pt idx="6">
                  <c:v>198</c:v>
                </c:pt>
                <c:pt idx="7">
                  <c:v>94</c:v>
                </c:pt>
                <c:pt idx="8">
                  <c:v>383</c:v>
                </c:pt>
                <c:pt idx="9">
                  <c:v>229</c:v>
                </c:pt>
                <c:pt idx="10">
                  <c:v>418</c:v>
                </c:pt>
                <c:pt idx="11">
                  <c:v>188</c:v>
                </c:pt>
                <c:pt idx="12">
                  <c:v>148</c:v>
                </c:pt>
                <c:pt idx="13">
                  <c:v>278</c:v>
                </c:pt>
                <c:pt idx="14">
                  <c:v>348</c:v>
                </c:pt>
                <c:pt idx="15">
                  <c:v>135</c:v>
                </c:pt>
                <c:pt idx="16">
                  <c:v>215</c:v>
                </c:pt>
                <c:pt idx="17">
                  <c:v>425</c:v>
                </c:pt>
                <c:pt idx="18">
                  <c:v>383</c:v>
                </c:pt>
                <c:pt idx="19">
                  <c:v>313</c:v>
                </c:pt>
                <c:pt idx="20">
                  <c:v>63</c:v>
                </c:pt>
                <c:pt idx="21">
                  <c:v>279</c:v>
                </c:pt>
                <c:pt idx="22">
                  <c:v>379</c:v>
                </c:pt>
                <c:pt idx="23">
                  <c:v>417</c:v>
                </c:pt>
                <c:pt idx="24">
                  <c:v>184</c:v>
                </c:pt>
                <c:pt idx="25">
                  <c:v>254</c:v>
                </c:pt>
                <c:pt idx="26">
                  <c:v>367</c:v>
                </c:pt>
                <c:pt idx="27">
                  <c:v>63</c:v>
                </c:pt>
                <c:pt idx="28">
                  <c:v>384</c:v>
                </c:pt>
                <c:pt idx="29">
                  <c:v>300</c:v>
                </c:pt>
                <c:pt idx="30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3-4439-B3DC-6522BD03F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臼谷2021年3月!$B$4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臼谷2021年3月!$C$3:$AG$3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臼谷2021年3月!$C$4:$AG$4</c:f>
              <c:numCache>
                <c:formatCode>General</c:formatCode>
                <c:ptCount val="31"/>
                <c:pt idx="0">
                  <c:v>354</c:v>
                </c:pt>
                <c:pt idx="1">
                  <c:v>38</c:v>
                </c:pt>
                <c:pt idx="2">
                  <c:v>231</c:v>
                </c:pt>
                <c:pt idx="3">
                  <c:v>322</c:v>
                </c:pt>
                <c:pt idx="4">
                  <c:v>83</c:v>
                </c:pt>
                <c:pt idx="5">
                  <c:v>36</c:v>
                </c:pt>
                <c:pt idx="6">
                  <c:v>243</c:v>
                </c:pt>
                <c:pt idx="7">
                  <c:v>87</c:v>
                </c:pt>
                <c:pt idx="8">
                  <c:v>358</c:v>
                </c:pt>
                <c:pt idx="9">
                  <c:v>210</c:v>
                </c:pt>
                <c:pt idx="10">
                  <c:v>395</c:v>
                </c:pt>
                <c:pt idx="11">
                  <c:v>164</c:v>
                </c:pt>
                <c:pt idx="12">
                  <c:v>118</c:v>
                </c:pt>
                <c:pt idx="13">
                  <c:v>261</c:v>
                </c:pt>
                <c:pt idx="14">
                  <c:v>350</c:v>
                </c:pt>
                <c:pt idx="15">
                  <c:v>94</c:v>
                </c:pt>
                <c:pt idx="16">
                  <c:v>211</c:v>
                </c:pt>
                <c:pt idx="17">
                  <c:v>401</c:v>
                </c:pt>
                <c:pt idx="18">
                  <c:v>372</c:v>
                </c:pt>
                <c:pt idx="19">
                  <c:v>283</c:v>
                </c:pt>
                <c:pt idx="20">
                  <c:v>71</c:v>
                </c:pt>
                <c:pt idx="21">
                  <c:v>220</c:v>
                </c:pt>
                <c:pt idx="22">
                  <c:v>358</c:v>
                </c:pt>
                <c:pt idx="23">
                  <c:v>395</c:v>
                </c:pt>
                <c:pt idx="24">
                  <c:v>161</c:v>
                </c:pt>
                <c:pt idx="25">
                  <c:v>234</c:v>
                </c:pt>
                <c:pt idx="26">
                  <c:v>346</c:v>
                </c:pt>
                <c:pt idx="27">
                  <c:v>53</c:v>
                </c:pt>
                <c:pt idx="28">
                  <c:v>334</c:v>
                </c:pt>
                <c:pt idx="29">
                  <c:v>273</c:v>
                </c:pt>
                <c:pt idx="30">
                  <c:v>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7-4988-8A98-BCE823050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八伏2021年3月!$B$4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八伏2021年3月!$C$3:$AG$3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八伏2021年3月!$C$4:$AG$4</c:f>
              <c:numCache>
                <c:formatCode>0.0</c:formatCode>
                <c:ptCount val="31"/>
                <c:pt idx="29">
                  <c:v>1772.2</c:v>
                </c:pt>
                <c:pt idx="30">
                  <c:v>2938.99999999999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1-4247-A1E6-FF0E3445C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清水2021年4月!$B$4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清水2021年4月!$C$3:$AF$3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清水2021年4月!$C$4:$AF$4</c:f>
              <c:numCache>
                <c:formatCode>General</c:formatCode>
                <c:ptCount val="30"/>
                <c:pt idx="0">
                  <c:v>433</c:v>
                </c:pt>
                <c:pt idx="1">
                  <c:v>416</c:v>
                </c:pt>
                <c:pt idx="2">
                  <c:v>370</c:v>
                </c:pt>
                <c:pt idx="3">
                  <c:v>67</c:v>
                </c:pt>
                <c:pt idx="4">
                  <c:v>244</c:v>
                </c:pt>
                <c:pt idx="5">
                  <c:v>384</c:v>
                </c:pt>
                <c:pt idx="6">
                  <c:v>439</c:v>
                </c:pt>
                <c:pt idx="7">
                  <c:v>346</c:v>
                </c:pt>
                <c:pt idx="8">
                  <c:v>297</c:v>
                </c:pt>
                <c:pt idx="9">
                  <c:v>446</c:v>
                </c:pt>
                <c:pt idx="10">
                  <c:v>441</c:v>
                </c:pt>
                <c:pt idx="11">
                  <c:v>417</c:v>
                </c:pt>
                <c:pt idx="12">
                  <c:v>173</c:v>
                </c:pt>
                <c:pt idx="13">
                  <c:v>52</c:v>
                </c:pt>
                <c:pt idx="14">
                  <c:v>449</c:v>
                </c:pt>
                <c:pt idx="15">
                  <c:v>310</c:v>
                </c:pt>
                <c:pt idx="16">
                  <c:v>51</c:v>
                </c:pt>
                <c:pt idx="17">
                  <c:v>227</c:v>
                </c:pt>
                <c:pt idx="18">
                  <c:v>393</c:v>
                </c:pt>
                <c:pt idx="19">
                  <c:v>440</c:v>
                </c:pt>
                <c:pt idx="20">
                  <c:v>439</c:v>
                </c:pt>
                <c:pt idx="21">
                  <c:v>441</c:v>
                </c:pt>
                <c:pt idx="22">
                  <c:v>444</c:v>
                </c:pt>
                <c:pt idx="23">
                  <c:v>400</c:v>
                </c:pt>
                <c:pt idx="24">
                  <c:v>265</c:v>
                </c:pt>
                <c:pt idx="25">
                  <c:v>445</c:v>
                </c:pt>
                <c:pt idx="26">
                  <c:v>441</c:v>
                </c:pt>
                <c:pt idx="27">
                  <c:v>133</c:v>
                </c:pt>
                <c:pt idx="28">
                  <c:v>47</c:v>
                </c:pt>
                <c:pt idx="29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2-4A78-B3A0-C905AB7BB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臼谷2021年4月!$B$4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臼谷2021年4月!$C$3:$AF$3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臼谷2021年4月!$C$4:$AF$4</c:f>
              <c:numCache>
                <c:formatCode>#,##0_);[Red]\(#,##0\)</c:formatCode>
                <c:ptCount val="30"/>
                <c:pt idx="0">
                  <c:v>410</c:v>
                </c:pt>
                <c:pt idx="1">
                  <c:v>395</c:v>
                </c:pt>
                <c:pt idx="2">
                  <c:v>329</c:v>
                </c:pt>
                <c:pt idx="3">
                  <c:v>66</c:v>
                </c:pt>
                <c:pt idx="4">
                  <c:v>242</c:v>
                </c:pt>
                <c:pt idx="5">
                  <c:v>339.37369519832987</c:v>
                </c:pt>
                <c:pt idx="6">
                  <c:v>405</c:v>
                </c:pt>
                <c:pt idx="7">
                  <c:v>211</c:v>
                </c:pt>
                <c:pt idx="8">
                  <c:v>262.48434237995826</c:v>
                </c:pt>
                <c:pt idx="9">
                  <c:v>394.16840640222688</c:v>
                </c:pt>
                <c:pt idx="10">
                  <c:v>424</c:v>
                </c:pt>
                <c:pt idx="11">
                  <c:v>404</c:v>
                </c:pt>
                <c:pt idx="12">
                  <c:v>128</c:v>
                </c:pt>
                <c:pt idx="13">
                  <c:v>47</c:v>
                </c:pt>
                <c:pt idx="14">
                  <c:v>428</c:v>
                </c:pt>
                <c:pt idx="15">
                  <c:v>273.97355601948504</c:v>
                </c:pt>
                <c:pt idx="16">
                  <c:v>50</c:v>
                </c:pt>
                <c:pt idx="17">
                  <c:v>189</c:v>
                </c:pt>
                <c:pt idx="18">
                  <c:v>385</c:v>
                </c:pt>
                <c:pt idx="19">
                  <c:v>416</c:v>
                </c:pt>
                <c:pt idx="20">
                  <c:v>422</c:v>
                </c:pt>
                <c:pt idx="21" formatCode="General">
                  <c:v>413</c:v>
                </c:pt>
                <c:pt idx="22" formatCode="General">
                  <c:v>421</c:v>
                </c:pt>
                <c:pt idx="23" formatCode="General">
                  <c:v>379</c:v>
                </c:pt>
                <c:pt idx="24" formatCode="General">
                  <c:v>294</c:v>
                </c:pt>
                <c:pt idx="25" formatCode="General">
                  <c:v>431</c:v>
                </c:pt>
                <c:pt idx="26" formatCode="General">
                  <c:v>424</c:v>
                </c:pt>
                <c:pt idx="27" formatCode="General">
                  <c:v>120</c:v>
                </c:pt>
                <c:pt idx="28" formatCode="General">
                  <c:v>37</c:v>
                </c:pt>
                <c:pt idx="29" formatCode="General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4-4A15-BF12-3DFCD8C01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臼谷2018年5月!$B$5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臼谷2018年5月!$C$3:$AG$3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臼谷2018年5月!$C$5:$AG$5</c:f>
              <c:numCache>
                <c:formatCode>General</c:formatCode>
                <c:ptCount val="31"/>
                <c:pt idx="10">
                  <c:v>91</c:v>
                </c:pt>
                <c:pt idx="11">
                  <c:v>296</c:v>
                </c:pt>
                <c:pt idx="12">
                  <c:v>50</c:v>
                </c:pt>
                <c:pt idx="13">
                  <c:v>310</c:v>
                </c:pt>
                <c:pt idx="14">
                  <c:v>419</c:v>
                </c:pt>
                <c:pt idx="15">
                  <c:v>379</c:v>
                </c:pt>
                <c:pt idx="16">
                  <c:v>183</c:v>
                </c:pt>
                <c:pt idx="17">
                  <c:v>225</c:v>
                </c:pt>
                <c:pt idx="18">
                  <c:v>149</c:v>
                </c:pt>
                <c:pt idx="19">
                  <c:v>351</c:v>
                </c:pt>
                <c:pt idx="20">
                  <c:v>426</c:v>
                </c:pt>
                <c:pt idx="21">
                  <c:v>431</c:v>
                </c:pt>
                <c:pt idx="22">
                  <c:v>187</c:v>
                </c:pt>
                <c:pt idx="23">
                  <c:v>360</c:v>
                </c:pt>
                <c:pt idx="24">
                  <c:v>428</c:v>
                </c:pt>
                <c:pt idx="25">
                  <c:v>363</c:v>
                </c:pt>
                <c:pt idx="26">
                  <c:v>391</c:v>
                </c:pt>
                <c:pt idx="27">
                  <c:v>297</c:v>
                </c:pt>
                <c:pt idx="28">
                  <c:v>336</c:v>
                </c:pt>
                <c:pt idx="29">
                  <c:v>89</c:v>
                </c:pt>
                <c:pt idx="30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C-4247-AA3B-F3DA3DC3E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八伏2021年4月!$B$4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八伏2021年4月!$C$3:$AG$3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八伏2021年4月!$C$4:$AG$4</c:f>
              <c:numCache>
                <c:formatCode>0.0</c:formatCode>
                <c:ptCount val="31"/>
                <c:pt idx="0">
                  <c:v>2983.2</c:v>
                </c:pt>
                <c:pt idx="1">
                  <c:v>2878.7</c:v>
                </c:pt>
                <c:pt idx="2">
                  <c:v>2586.1</c:v>
                </c:pt>
                <c:pt idx="3">
                  <c:v>437.5</c:v>
                </c:pt>
                <c:pt idx="4">
                  <c:v>1581</c:v>
                </c:pt>
                <c:pt idx="5">
                  <c:v>2602.6</c:v>
                </c:pt>
                <c:pt idx="6">
                  <c:v>2885.9</c:v>
                </c:pt>
                <c:pt idx="7">
                  <c:v>2496.9</c:v>
                </c:pt>
                <c:pt idx="8">
                  <c:v>1980.3999999999901</c:v>
                </c:pt>
                <c:pt idx="9">
                  <c:v>2934.7999999999902</c:v>
                </c:pt>
                <c:pt idx="10">
                  <c:v>3133.1</c:v>
                </c:pt>
                <c:pt idx="11">
                  <c:v>2954.4</c:v>
                </c:pt>
                <c:pt idx="12">
                  <c:v>822.79999999999905</c:v>
                </c:pt>
                <c:pt idx="13">
                  <c:v>123.19999999999899</c:v>
                </c:pt>
                <c:pt idx="14">
                  <c:v>3177.99999999999</c:v>
                </c:pt>
                <c:pt idx="15">
                  <c:v>2066.6</c:v>
                </c:pt>
                <c:pt idx="16">
                  <c:v>279</c:v>
                </c:pt>
                <c:pt idx="17">
                  <c:v>1286.5999999999999</c:v>
                </c:pt>
                <c:pt idx="18">
                  <c:v>2823.3</c:v>
                </c:pt>
                <c:pt idx="19">
                  <c:v>3024.3999999999901</c:v>
                </c:pt>
                <c:pt idx="20">
                  <c:v>3024.9</c:v>
                </c:pt>
                <c:pt idx="21">
                  <c:v>3022</c:v>
                </c:pt>
                <c:pt idx="22">
                  <c:v>3132.99999999999</c:v>
                </c:pt>
                <c:pt idx="23">
                  <c:v>2684.6</c:v>
                </c:pt>
                <c:pt idx="24">
                  <c:v>2298.1</c:v>
                </c:pt>
                <c:pt idx="25">
                  <c:v>3126.2</c:v>
                </c:pt>
                <c:pt idx="26">
                  <c:v>3101.3</c:v>
                </c:pt>
                <c:pt idx="27">
                  <c:v>826.3</c:v>
                </c:pt>
                <c:pt idx="28">
                  <c:v>233.1</c:v>
                </c:pt>
                <c:pt idx="29">
                  <c:v>1992.1</c:v>
                </c:pt>
                <c:pt idx="30">
                  <c:v>2938.99999999999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7-4CFD-AC1A-A4D3DF73F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臼谷2021年5月!$B$4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臼谷2021年5月!$C$3:$AG$3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臼谷2021年5月!$C$4:$AG$4</c:f>
              <c:numCache>
                <c:formatCode>#,##0_);[Red]\(#,##0\)</c:formatCode>
                <c:ptCount val="31"/>
                <c:pt idx="0">
                  <c:v>130</c:v>
                </c:pt>
                <c:pt idx="1">
                  <c:v>103</c:v>
                </c:pt>
                <c:pt idx="2">
                  <c:v>169</c:v>
                </c:pt>
                <c:pt idx="3">
                  <c:v>139</c:v>
                </c:pt>
                <c:pt idx="4">
                  <c:v>65</c:v>
                </c:pt>
                <c:pt idx="5">
                  <c:v>420</c:v>
                </c:pt>
                <c:pt idx="6">
                  <c:v>169</c:v>
                </c:pt>
                <c:pt idx="7">
                  <c:v>337</c:v>
                </c:pt>
                <c:pt idx="8">
                  <c:v>317</c:v>
                </c:pt>
                <c:pt idx="9">
                  <c:v>258</c:v>
                </c:pt>
                <c:pt idx="10">
                  <c:v>310</c:v>
                </c:pt>
                <c:pt idx="11">
                  <c:v>394</c:v>
                </c:pt>
                <c:pt idx="12">
                  <c:v>332</c:v>
                </c:pt>
                <c:pt idx="13">
                  <c:v>378</c:v>
                </c:pt>
                <c:pt idx="14">
                  <c:v>376</c:v>
                </c:pt>
                <c:pt idx="15">
                  <c:v>87</c:v>
                </c:pt>
                <c:pt idx="16">
                  <c:v>85</c:v>
                </c:pt>
                <c:pt idx="17">
                  <c:v>111</c:v>
                </c:pt>
                <c:pt idx="18">
                  <c:v>128</c:v>
                </c:pt>
                <c:pt idx="19">
                  <c:v>153</c:v>
                </c:pt>
                <c:pt idx="20">
                  <c:v>91</c:v>
                </c:pt>
                <c:pt idx="21" formatCode="General">
                  <c:v>199</c:v>
                </c:pt>
                <c:pt idx="22" formatCode="General">
                  <c:v>303</c:v>
                </c:pt>
                <c:pt idx="23" formatCode="General">
                  <c:v>225</c:v>
                </c:pt>
                <c:pt idx="24" formatCode="General">
                  <c:v>321</c:v>
                </c:pt>
                <c:pt idx="25" formatCode="General">
                  <c:v>354</c:v>
                </c:pt>
                <c:pt idx="26" formatCode="General">
                  <c:v>76</c:v>
                </c:pt>
                <c:pt idx="27" formatCode="General">
                  <c:v>413</c:v>
                </c:pt>
                <c:pt idx="28" formatCode="General">
                  <c:v>299</c:v>
                </c:pt>
                <c:pt idx="29" formatCode="General">
                  <c:v>344</c:v>
                </c:pt>
                <c:pt idx="30" formatCode="General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2-4991-AD36-2A85079DA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清水2021年5月!$B$4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清水2021年5月!$C$3:$AG$3</c:f>
              <c:strCache>
                <c:ptCount val="31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  <c:pt idx="30">
                  <c:v>31日</c:v>
                </c:pt>
              </c:strCache>
            </c:strRef>
          </c:cat>
          <c:val>
            <c:numRef>
              <c:f>清水2021年5月!$C$4:$AG$4</c:f>
              <c:numCache>
                <c:formatCode>General</c:formatCode>
                <c:ptCount val="31"/>
                <c:pt idx="0">
                  <c:v>94</c:v>
                </c:pt>
                <c:pt idx="1">
                  <c:v>49</c:v>
                </c:pt>
                <c:pt idx="2">
                  <c:v>161</c:v>
                </c:pt>
                <c:pt idx="3">
                  <c:v>236</c:v>
                </c:pt>
                <c:pt idx="4">
                  <c:v>79</c:v>
                </c:pt>
                <c:pt idx="5">
                  <c:v>445</c:v>
                </c:pt>
                <c:pt idx="6">
                  <c:v>191</c:v>
                </c:pt>
                <c:pt idx="7">
                  <c:v>372</c:v>
                </c:pt>
                <c:pt idx="8">
                  <c:v>357</c:v>
                </c:pt>
                <c:pt idx="9">
                  <c:v>289</c:v>
                </c:pt>
                <c:pt idx="10">
                  <c:v>354</c:v>
                </c:pt>
                <c:pt idx="11">
                  <c:v>430</c:v>
                </c:pt>
                <c:pt idx="12">
                  <c:v>350</c:v>
                </c:pt>
                <c:pt idx="13">
                  <c:v>406</c:v>
                </c:pt>
                <c:pt idx="14">
                  <c:v>427</c:v>
                </c:pt>
                <c:pt idx="15">
                  <c:v>106</c:v>
                </c:pt>
                <c:pt idx="16">
                  <c:v>65</c:v>
                </c:pt>
                <c:pt idx="17">
                  <c:v>126</c:v>
                </c:pt>
                <c:pt idx="18">
                  <c:v>142</c:v>
                </c:pt>
                <c:pt idx="19">
                  <c:v>179</c:v>
                </c:pt>
                <c:pt idx="20">
                  <c:v>125</c:v>
                </c:pt>
                <c:pt idx="21">
                  <c:v>289</c:v>
                </c:pt>
                <c:pt idx="22">
                  <c:v>343</c:v>
                </c:pt>
                <c:pt idx="23">
                  <c:v>247</c:v>
                </c:pt>
                <c:pt idx="24">
                  <c:v>385</c:v>
                </c:pt>
                <c:pt idx="25">
                  <c:v>399</c:v>
                </c:pt>
                <c:pt idx="26">
                  <c:v>84</c:v>
                </c:pt>
                <c:pt idx="27">
                  <c:v>447</c:v>
                </c:pt>
                <c:pt idx="28">
                  <c:v>363</c:v>
                </c:pt>
                <c:pt idx="29">
                  <c:v>349</c:v>
                </c:pt>
                <c:pt idx="30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D-4A57-891D-2F94A1C39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八伏2021年5月!$B$4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八伏2021年5月!$C$3:$AG$3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八伏2021年5月!$C$4:$AG$4</c:f>
              <c:numCache>
                <c:formatCode>0.0</c:formatCode>
                <c:ptCount val="31"/>
                <c:pt idx="0">
                  <c:v>1155</c:v>
                </c:pt>
                <c:pt idx="1">
                  <c:v>627.29999999999995</c:v>
                </c:pt>
                <c:pt idx="2">
                  <c:v>2147.9</c:v>
                </c:pt>
                <c:pt idx="3">
                  <c:v>3047.8</c:v>
                </c:pt>
                <c:pt idx="4">
                  <c:v>412.6</c:v>
                </c:pt>
                <c:pt idx="5">
                  <c:v>3105.8</c:v>
                </c:pt>
                <c:pt idx="6">
                  <c:v>1046</c:v>
                </c:pt>
                <c:pt idx="7">
                  <c:v>2515.3000000000002</c:v>
                </c:pt>
                <c:pt idx="8">
                  <c:v>2242.1999999999998</c:v>
                </c:pt>
                <c:pt idx="9">
                  <c:v>1986.1</c:v>
                </c:pt>
                <c:pt idx="10">
                  <c:v>2525.6</c:v>
                </c:pt>
                <c:pt idx="11">
                  <c:v>2764.1</c:v>
                </c:pt>
                <c:pt idx="12">
                  <c:v>2466.8000000000002</c:v>
                </c:pt>
                <c:pt idx="13">
                  <c:v>2670.7</c:v>
                </c:pt>
                <c:pt idx="14">
                  <c:v>2919.7</c:v>
                </c:pt>
                <c:pt idx="15">
                  <c:v>595.20000000000005</c:v>
                </c:pt>
                <c:pt idx="16">
                  <c:v>433.4</c:v>
                </c:pt>
                <c:pt idx="17">
                  <c:v>845.9</c:v>
                </c:pt>
                <c:pt idx="18">
                  <c:v>791.6</c:v>
                </c:pt>
                <c:pt idx="19">
                  <c:v>1031.8</c:v>
                </c:pt>
                <c:pt idx="20">
                  <c:v>500.8</c:v>
                </c:pt>
                <c:pt idx="21">
                  <c:v>1317.1</c:v>
                </c:pt>
                <c:pt idx="22">
                  <c:v>1614.7</c:v>
                </c:pt>
                <c:pt idx="23">
                  <c:v>1672.5</c:v>
                </c:pt>
                <c:pt idx="24">
                  <c:v>2187.6999999999998</c:v>
                </c:pt>
                <c:pt idx="25">
                  <c:v>2396.6</c:v>
                </c:pt>
                <c:pt idx="26">
                  <c:v>520.70000000000005</c:v>
                </c:pt>
                <c:pt idx="27">
                  <c:v>3007</c:v>
                </c:pt>
                <c:pt idx="28">
                  <c:v>2135.5</c:v>
                </c:pt>
                <c:pt idx="29">
                  <c:v>2392.5</c:v>
                </c:pt>
                <c:pt idx="30">
                  <c:v>2699.8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A-4AD6-9D54-2DD1DE212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臼谷2021年6月!$B$4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臼谷2021年6月!$C$3:$AF$3</c:f>
              <c:numCache>
                <c:formatCode>0"日"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臼谷2021年6月!$C$4:$AF$4</c:f>
              <c:numCache>
                <c:formatCode>#,##0_);[Red]\(#,##0\)</c:formatCode>
                <c:ptCount val="30"/>
                <c:pt idx="0">
                  <c:v>426</c:v>
                </c:pt>
                <c:pt idx="1">
                  <c:v>379</c:v>
                </c:pt>
                <c:pt idx="2">
                  <c:v>342</c:v>
                </c:pt>
                <c:pt idx="3">
                  <c:v>81</c:v>
                </c:pt>
                <c:pt idx="4">
                  <c:v>376</c:v>
                </c:pt>
                <c:pt idx="5">
                  <c:v>314</c:v>
                </c:pt>
                <c:pt idx="6">
                  <c:v>393</c:v>
                </c:pt>
                <c:pt idx="7">
                  <c:v>192</c:v>
                </c:pt>
                <c:pt idx="8">
                  <c:v>418</c:v>
                </c:pt>
                <c:pt idx="9">
                  <c:v>402</c:v>
                </c:pt>
                <c:pt idx="10">
                  <c:v>355</c:v>
                </c:pt>
                <c:pt idx="11">
                  <c:v>313</c:v>
                </c:pt>
                <c:pt idx="12">
                  <c:v>185</c:v>
                </c:pt>
                <c:pt idx="13">
                  <c:v>180</c:v>
                </c:pt>
                <c:pt idx="14">
                  <c:v>323</c:v>
                </c:pt>
                <c:pt idx="15">
                  <c:v>171</c:v>
                </c:pt>
                <c:pt idx="16">
                  <c:v>308</c:v>
                </c:pt>
                <c:pt idx="17">
                  <c:v>199</c:v>
                </c:pt>
                <c:pt idx="18">
                  <c:v>87</c:v>
                </c:pt>
                <c:pt idx="19">
                  <c:v>345</c:v>
                </c:pt>
                <c:pt idx="20">
                  <c:v>394</c:v>
                </c:pt>
                <c:pt idx="21" formatCode="General">
                  <c:v>281</c:v>
                </c:pt>
                <c:pt idx="22" formatCode="General">
                  <c:v>281</c:v>
                </c:pt>
                <c:pt idx="23" formatCode="General">
                  <c:v>275</c:v>
                </c:pt>
                <c:pt idx="24" formatCode="General">
                  <c:v>280</c:v>
                </c:pt>
                <c:pt idx="25" formatCode="General">
                  <c:v>303</c:v>
                </c:pt>
                <c:pt idx="26" formatCode="General">
                  <c:v>147</c:v>
                </c:pt>
                <c:pt idx="27" formatCode="General">
                  <c:v>346</c:v>
                </c:pt>
                <c:pt idx="28" formatCode="General">
                  <c:v>138</c:v>
                </c:pt>
                <c:pt idx="29" formatCode="General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9-4F8E-9707-CE222432C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0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清水2021年6月!$B$4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清水2021年6月!$C$3:$AF$3</c:f>
              <c:numCache>
                <c:formatCode>0"日"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清水2021年6月!$C$4:$AF$4</c:f>
              <c:numCache>
                <c:formatCode>General</c:formatCode>
                <c:ptCount val="30"/>
                <c:pt idx="0">
                  <c:v>450</c:v>
                </c:pt>
                <c:pt idx="1">
                  <c:v>415</c:v>
                </c:pt>
                <c:pt idx="2">
                  <c:v>370</c:v>
                </c:pt>
                <c:pt idx="3">
                  <c:v>87</c:v>
                </c:pt>
                <c:pt idx="4">
                  <c:v>403</c:v>
                </c:pt>
                <c:pt idx="5">
                  <c:v>346</c:v>
                </c:pt>
                <c:pt idx="6">
                  <c:v>427</c:v>
                </c:pt>
                <c:pt idx="7">
                  <c:v>215</c:v>
                </c:pt>
                <c:pt idx="8">
                  <c:v>443</c:v>
                </c:pt>
                <c:pt idx="9">
                  <c:v>433</c:v>
                </c:pt>
                <c:pt idx="10">
                  <c:v>380</c:v>
                </c:pt>
                <c:pt idx="11">
                  <c:v>354</c:v>
                </c:pt>
                <c:pt idx="12">
                  <c:v>207</c:v>
                </c:pt>
                <c:pt idx="13">
                  <c:v>187</c:v>
                </c:pt>
                <c:pt idx="14">
                  <c:v>348</c:v>
                </c:pt>
                <c:pt idx="15">
                  <c:v>180</c:v>
                </c:pt>
                <c:pt idx="16">
                  <c:v>275</c:v>
                </c:pt>
                <c:pt idx="17">
                  <c:v>230</c:v>
                </c:pt>
                <c:pt idx="18">
                  <c:v>100</c:v>
                </c:pt>
                <c:pt idx="19">
                  <c:v>387</c:v>
                </c:pt>
                <c:pt idx="20">
                  <c:v>416</c:v>
                </c:pt>
                <c:pt idx="21">
                  <c:v>370</c:v>
                </c:pt>
                <c:pt idx="22">
                  <c:v>285</c:v>
                </c:pt>
                <c:pt idx="23">
                  <c:v>307</c:v>
                </c:pt>
                <c:pt idx="24">
                  <c:v>295</c:v>
                </c:pt>
                <c:pt idx="25">
                  <c:v>328</c:v>
                </c:pt>
                <c:pt idx="26">
                  <c:v>169</c:v>
                </c:pt>
                <c:pt idx="27">
                  <c:v>386</c:v>
                </c:pt>
                <c:pt idx="28">
                  <c:v>155</c:v>
                </c:pt>
                <c:pt idx="29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1-486F-8D66-C7967C0BF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0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八伏2021年6月!$B$4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八伏2021年6月!$C$3:$AF$3</c:f>
              <c:numCache>
                <c:formatCode>0"日"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八伏2021年6月!$C$4:$AF$4</c:f>
              <c:numCache>
                <c:formatCode>0.0</c:formatCode>
                <c:ptCount val="30"/>
                <c:pt idx="0">
                  <c:v>3095.4</c:v>
                </c:pt>
                <c:pt idx="1">
                  <c:v>2605.1999999999998</c:v>
                </c:pt>
                <c:pt idx="2">
                  <c:v>2648.8</c:v>
                </c:pt>
                <c:pt idx="3">
                  <c:v>408.9</c:v>
                </c:pt>
                <c:pt idx="4">
                  <c:v>2817.2</c:v>
                </c:pt>
                <c:pt idx="5">
                  <c:v>2234.6999999999998</c:v>
                </c:pt>
                <c:pt idx="6">
                  <c:v>2897.3</c:v>
                </c:pt>
                <c:pt idx="7">
                  <c:v>1250.8</c:v>
                </c:pt>
                <c:pt idx="8">
                  <c:v>2828.5</c:v>
                </c:pt>
                <c:pt idx="9">
                  <c:v>2999.2</c:v>
                </c:pt>
                <c:pt idx="10">
                  <c:v>2567.5</c:v>
                </c:pt>
                <c:pt idx="11">
                  <c:v>2218.3000000000002</c:v>
                </c:pt>
                <c:pt idx="12">
                  <c:v>1277.5</c:v>
                </c:pt>
                <c:pt idx="13">
                  <c:v>1165.9000000000001</c:v>
                </c:pt>
                <c:pt idx="14">
                  <c:v>2526.9</c:v>
                </c:pt>
                <c:pt idx="15">
                  <c:v>1269.4000000000001</c:v>
                </c:pt>
                <c:pt idx="16">
                  <c:v>1875.6</c:v>
                </c:pt>
                <c:pt idx="17">
                  <c:v>1435.4</c:v>
                </c:pt>
                <c:pt idx="18">
                  <c:v>545.79999999999995</c:v>
                </c:pt>
                <c:pt idx="19">
                  <c:v>2213.9</c:v>
                </c:pt>
                <c:pt idx="20">
                  <c:v>2762.8</c:v>
                </c:pt>
                <c:pt idx="21">
                  <c:v>2127.5</c:v>
                </c:pt>
                <c:pt idx="22">
                  <c:v>2032.7</c:v>
                </c:pt>
                <c:pt idx="23">
                  <c:v>2483.1</c:v>
                </c:pt>
                <c:pt idx="24">
                  <c:v>2058.4</c:v>
                </c:pt>
                <c:pt idx="25">
                  <c:v>2359.1999999999998</c:v>
                </c:pt>
                <c:pt idx="26">
                  <c:v>953.7</c:v>
                </c:pt>
                <c:pt idx="27">
                  <c:v>2693.9</c:v>
                </c:pt>
                <c:pt idx="28">
                  <c:v>837.2</c:v>
                </c:pt>
                <c:pt idx="29">
                  <c:v>2143.6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1-46B8-BED0-4E2907F47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0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臼谷2021年7月!$B$4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臼谷2021年7月!$C$3:$AF$3</c:f>
              <c:numCache>
                <c:formatCode>0"日"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臼谷2021年7月!$C$4:$AF$4</c:f>
              <c:numCache>
                <c:formatCode>#,##0_);[Red]\(#,##0\)</c:formatCode>
                <c:ptCount val="30"/>
                <c:pt idx="0">
                  <c:v>274</c:v>
                </c:pt>
                <c:pt idx="1">
                  <c:v>348</c:v>
                </c:pt>
                <c:pt idx="2">
                  <c:v>306</c:v>
                </c:pt>
                <c:pt idx="3">
                  <c:v>131</c:v>
                </c:pt>
                <c:pt idx="4">
                  <c:v>170</c:v>
                </c:pt>
                <c:pt idx="5">
                  <c:v>97</c:v>
                </c:pt>
                <c:pt idx="6">
                  <c:v>206</c:v>
                </c:pt>
                <c:pt idx="7">
                  <c:v>92</c:v>
                </c:pt>
                <c:pt idx="8">
                  <c:v>142</c:v>
                </c:pt>
                <c:pt idx="9">
                  <c:v>221</c:v>
                </c:pt>
                <c:pt idx="10">
                  <c:v>211</c:v>
                </c:pt>
                <c:pt idx="11">
                  <c:v>268</c:v>
                </c:pt>
                <c:pt idx="12">
                  <c:v>355</c:v>
                </c:pt>
                <c:pt idx="13">
                  <c:v>258</c:v>
                </c:pt>
                <c:pt idx="14">
                  <c:v>245</c:v>
                </c:pt>
                <c:pt idx="15">
                  <c:v>297</c:v>
                </c:pt>
                <c:pt idx="16">
                  <c:v>386</c:v>
                </c:pt>
                <c:pt idx="17">
                  <c:v>312</c:v>
                </c:pt>
                <c:pt idx="18">
                  <c:v>399</c:v>
                </c:pt>
                <c:pt idx="19">
                  <c:v>374</c:v>
                </c:pt>
                <c:pt idx="20">
                  <c:v>320</c:v>
                </c:pt>
                <c:pt idx="21" formatCode="General">
                  <c:v>326</c:v>
                </c:pt>
                <c:pt idx="22" formatCode="General">
                  <c:v>380</c:v>
                </c:pt>
                <c:pt idx="23" formatCode="General">
                  <c:v>363</c:v>
                </c:pt>
                <c:pt idx="24" formatCode="General">
                  <c:v>293</c:v>
                </c:pt>
                <c:pt idx="25" formatCode="General">
                  <c:v>271</c:v>
                </c:pt>
                <c:pt idx="26" formatCode="General">
                  <c:v>147</c:v>
                </c:pt>
                <c:pt idx="27" formatCode="General">
                  <c:v>283</c:v>
                </c:pt>
                <c:pt idx="28" formatCode="General">
                  <c:v>314</c:v>
                </c:pt>
                <c:pt idx="29" formatCode="General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4-44B2-9374-2E4C8C067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0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八伏2021年7月!$B$4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八伏2021年7月!$C$3:$AG$3</c:f>
              <c:numCache>
                <c:formatCode>0"日"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八伏2021年7月!$C$4:$AG$4</c:f>
              <c:numCache>
                <c:formatCode>0.0</c:formatCode>
                <c:ptCount val="31"/>
                <c:pt idx="0">
                  <c:v>2162.6999999999998</c:v>
                </c:pt>
                <c:pt idx="1">
                  <c:v>2586.4</c:v>
                </c:pt>
                <c:pt idx="2">
                  <c:v>2230.6999999999998</c:v>
                </c:pt>
                <c:pt idx="3">
                  <c:v>829.7</c:v>
                </c:pt>
                <c:pt idx="4">
                  <c:v>1175.0999999999999</c:v>
                </c:pt>
                <c:pt idx="5">
                  <c:v>616.29999999999995</c:v>
                </c:pt>
                <c:pt idx="6">
                  <c:v>1341.1</c:v>
                </c:pt>
                <c:pt idx="7">
                  <c:v>633.9</c:v>
                </c:pt>
                <c:pt idx="8">
                  <c:v>822.7</c:v>
                </c:pt>
                <c:pt idx="9">
                  <c:v>1572.4</c:v>
                </c:pt>
                <c:pt idx="10">
                  <c:v>1457.2</c:v>
                </c:pt>
                <c:pt idx="11">
                  <c:v>1879</c:v>
                </c:pt>
                <c:pt idx="12">
                  <c:v>2595.6</c:v>
                </c:pt>
                <c:pt idx="13">
                  <c:v>2252</c:v>
                </c:pt>
                <c:pt idx="14">
                  <c:v>1681.3</c:v>
                </c:pt>
                <c:pt idx="15">
                  <c:v>2168.1</c:v>
                </c:pt>
                <c:pt idx="16">
                  <c:v>2978.4</c:v>
                </c:pt>
                <c:pt idx="17">
                  <c:v>2757</c:v>
                </c:pt>
                <c:pt idx="18">
                  <c:v>2969.9</c:v>
                </c:pt>
                <c:pt idx="19">
                  <c:v>2240.6</c:v>
                </c:pt>
                <c:pt idx="20">
                  <c:v>1817.9</c:v>
                </c:pt>
                <c:pt idx="21">
                  <c:v>2428.5</c:v>
                </c:pt>
                <c:pt idx="22">
                  <c:v>2766.5</c:v>
                </c:pt>
                <c:pt idx="23">
                  <c:v>2829.6</c:v>
                </c:pt>
                <c:pt idx="24">
                  <c:v>2154.4</c:v>
                </c:pt>
                <c:pt idx="25">
                  <c:v>2317.4</c:v>
                </c:pt>
                <c:pt idx="26">
                  <c:v>1085.5</c:v>
                </c:pt>
                <c:pt idx="27">
                  <c:v>1883.3</c:v>
                </c:pt>
                <c:pt idx="28">
                  <c:v>2284.4</c:v>
                </c:pt>
                <c:pt idx="29">
                  <c:v>2863.1</c:v>
                </c:pt>
                <c:pt idx="30">
                  <c:v>2298.4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9-4CFC-9748-BEFB7CE7D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0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清水2021年7月!$B$4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清水2021年7月!$C$3:$AF$3</c:f>
              <c:numCache>
                <c:formatCode>0"日"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清水2021年7月!$C$4:$AF$4</c:f>
              <c:numCache>
                <c:formatCode>General</c:formatCode>
                <c:ptCount val="30"/>
                <c:pt idx="0">
                  <c:v>303</c:v>
                </c:pt>
                <c:pt idx="1">
                  <c:v>353</c:v>
                </c:pt>
                <c:pt idx="2">
                  <c:v>302</c:v>
                </c:pt>
                <c:pt idx="3">
                  <c:v>149</c:v>
                </c:pt>
                <c:pt idx="4">
                  <c:v>187</c:v>
                </c:pt>
                <c:pt idx="5">
                  <c:v>109</c:v>
                </c:pt>
                <c:pt idx="6">
                  <c:v>228</c:v>
                </c:pt>
                <c:pt idx="7">
                  <c:v>117</c:v>
                </c:pt>
                <c:pt idx="8">
                  <c:v>159</c:v>
                </c:pt>
                <c:pt idx="9">
                  <c:v>190</c:v>
                </c:pt>
                <c:pt idx="10">
                  <c:v>208</c:v>
                </c:pt>
                <c:pt idx="11">
                  <c:v>293</c:v>
                </c:pt>
                <c:pt idx="12">
                  <c:v>412</c:v>
                </c:pt>
                <c:pt idx="13">
                  <c:v>323</c:v>
                </c:pt>
                <c:pt idx="14">
                  <c:v>253</c:v>
                </c:pt>
                <c:pt idx="15">
                  <c:v>308</c:v>
                </c:pt>
                <c:pt idx="16">
                  <c:v>351</c:v>
                </c:pt>
                <c:pt idx="17">
                  <c:v>375</c:v>
                </c:pt>
                <c:pt idx="18">
                  <c:v>424</c:v>
                </c:pt>
                <c:pt idx="19">
                  <c:v>421</c:v>
                </c:pt>
                <c:pt idx="20">
                  <c:v>387</c:v>
                </c:pt>
                <c:pt idx="21">
                  <c:v>380</c:v>
                </c:pt>
                <c:pt idx="22">
                  <c:v>398</c:v>
                </c:pt>
                <c:pt idx="23">
                  <c:v>393</c:v>
                </c:pt>
                <c:pt idx="24">
                  <c:v>297</c:v>
                </c:pt>
                <c:pt idx="25">
                  <c:v>312</c:v>
                </c:pt>
                <c:pt idx="26">
                  <c:v>140</c:v>
                </c:pt>
                <c:pt idx="27">
                  <c:v>298</c:v>
                </c:pt>
                <c:pt idx="28">
                  <c:v>275</c:v>
                </c:pt>
                <c:pt idx="29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E-4DD5-892C-47740B735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0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清水2018年6月!$B$5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清水2018年6月!$C$3:$AF$3</c:f>
              <c:strCache>
                <c:ptCount val="30"/>
                <c:pt idx="0">
                  <c:v>01日</c:v>
                </c:pt>
                <c:pt idx="1">
                  <c:v>02日</c:v>
                </c:pt>
                <c:pt idx="2">
                  <c:v>03日</c:v>
                </c:pt>
                <c:pt idx="3">
                  <c:v>04日</c:v>
                </c:pt>
                <c:pt idx="4">
                  <c:v>05日</c:v>
                </c:pt>
                <c:pt idx="5">
                  <c:v>06日</c:v>
                </c:pt>
                <c:pt idx="6">
                  <c:v>07日</c:v>
                </c:pt>
                <c:pt idx="7">
                  <c:v>08日</c:v>
                </c:pt>
                <c:pt idx="8">
                  <c:v>09日</c:v>
                </c:pt>
                <c:pt idx="9">
                  <c:v>10日</c:v>
                </c:pt>
                <c:pt idx="10">
                  <c:v>11日</c:v>
                </c:pt>
                <c:pt idx="11">
                  <c:v>12日</c:v>
                </c:pt>
                <c:pt idx="12">
                  <c:v>13日</c:v>
                </c:pt>
                <c:pt idx="13">
                  <c:v>14日</c:v>
                </c:pt>
                <c:pt idx="14">
                  <c:v>15日</c:v>
                </c:pt>
                <c:pt idx="15">
                  <c:v>16日</c:v>
                </c:pt>
                <c:pt idx="16">
                  <c:v>17日</c:v>
                </c:pt>
                <c:pt idx="17">
                  <c:v>18日</c:v>
                </c:pt>
                <c:pt idx="18">
                  <c:v>19日</c:v>
                </c:pt>
                <c:pt idx="19">
                  <c:v>20日</c:v>
                </c:pt>
                <c:pt idx="20">
                  <c:v>21日</c:v>
                </c:pt>
                <c:pt idx="21">
                  <c:v>22日</c:v>
                </c:pt>
                <c:pt idx="22">
                  <c:v>23日</c:v>
                </c:pt>
                <c:pt idx="23">
                  <c:v>24日</c:v>
                </c:pt>
                <c:pt idx="24">
                  <c:v>25日</c:v>
                </c:pt>
                <c:pt idx="25">
                  <c:v>26日</c:v>
                </c:pt>
                <c:pt idx="26">
                  <c:v>27日</c:v>
                </c:pt>
                <c:pt idx="27">
                  <c:v>28日</c:v>
                </c:pt>
                <c:pt idx="28">
                  <c:v>29日</c:v>
                </c:pt>
                <c:pt idx="29">
                  <c:v>30日</c:v>
                </c:pt>
              </c:strCache>
            </c:strRef>
          </c:cat>
          <c:val>
            <c:numRef>
              <c:f>清水2018年6月!$C$5:$AF$5</c:f>
              <c:numCache>
                <c:formatCode>General</c:formatCode>
                <c:ptCount val="30"/>
                <c:pt idx="0">
                  <c:v>370</c:v>
                </c:pt>
                <c:pt idx="1">
                  <c:v>447</c:v>
                </c:pt>
                <c:pt idx="2">
                  <c:v>418</c:v>
                </c:pt>
                <c:pt idx="3">
                  <c:v>445</c:v>
                </c:pt>
                <c:pt idx="4">
                  <c:v>296</c:v>
                </c:pt>
                <c:pt idx="5">
                  <c:v>149</c:v>
                </c:pt>
                <c:pt idx="6">
                  <c:v>427</c:v>
                </c:pt>
                <c:pt idx="7">
                  <c:v>376</c:v>
                </c:pt>
                <c:pt idx="8">
                  <c:v>214</c:v>
                </c:pt>
                <c:pt idx="9">
                  <c:v>157</c:v>
                </c:pt>
                <c:pt idx="10">
                  <c:v>237</c:v>
                </c:pt>
                <c:pt idx="11">
                  <c:v>193</c:v>
                </c:pt>
                <c:pt idx="12">
                  <c:v>244</c:v>
                </c:pt>
                <c:pt idx="13">
                  <c:v>390</c:v>
                </c:pt>
                <c:pt idx="14">
                  <c:v>144</c:v>
                </c:pt>
                <c:pt idx="15">
                  <c:v>323</c:v>
                </c:pt>
                <c:pt idx="16">
                  <c:v>449</c:v>
                </c:pt>
                <c:pt idx="17">
                  <c:v>330</c:v>
                </c:pt>
                <c:pt idx="18">
                  <c:v>398</c:v>
                </c:pt>
                <c:pt idx="19">
                  <c:v>184</c:v>
                </c:pt>
                <c:pt idx="20">
                  <c:v>372</c:v>
                </c:pt>
                <c:pt idx="21">
                  <c:v>445</c:v>
                </c:pt>
                <c:pt idx="22">
                  <c:v>231</c:v>
                </c:pt>
                <c:pt idx="23">
                  <c:v>423</c:v>
                </c:pt>
                <c:pt idx="24">
                  <c:v>429</c:v>
                </c:pt>
                <c:pt idx="25">
                  <c:v>381</c:v>
                </c:pt>
                <c:pt idx="26">
                  <c:v>206</c:v>
                </c:pt>
                <c:pt idx="27">
                  <c:v>205</c:v>
                </c:pt>
                <c:pt idx="28">
                  <c:v>213</c:v>
                </c:pt>
                <c:pt idx="29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2-4E1C-BFD3-76945F9FD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臼谷2021年8月!$B$4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臼谷2021年8月!$C$3:$AG$3</c:f>
              <c:numCache>
                <c:formatCode>0"日"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臼谷2021年8月!$C$4:$AG$4</c:f>
              <c:numCache>
                <c:formatCode>#,##0_);[Red]\(#,##0\)</c:formatCode>
                <c:ptCount val="31"/>
                <c:pt idx="0">
                  <c:v>383</c:v>
                </c:pt>
                <c:pt idx="1">
                  <c:v>360</c:v>
                </c:pt>
                <c:pt idx="2">
                  <c:v>230</c:v>
                </c:pt>
                <c:pt idx="3">
                  <c:v>386</c:v>
                </c:pt>
                <c:pt idx="4">
                  <c:v>360</c:v>
                </c:pt>
                <c:pt idx="5">
                  <c:v>324</c:v>
                </c:pt>
                <c:pt idx="6">
                  <c:v>251</c:v>
                </c:pt>
                <c:pt idx="7">
                  <c:v>315</c:v>
                </c:pt>
                <c:pt idx="8">
                  <c:v>212</c:v>
                </c:pt>
                <c:pt idx="9">
                  <c:v>208</c:v>
                </c:pt>
                <c:pt idx="10">
                  <c:v>302</c:v>
                </c:pt>
                <c:pt idx="11">
                  <c:v>93</c:v>
                </c:pt>
                <c:pt idx="12">
                  <c:v>41</c:v>
                </c:pt>
                <c:pt idx="13">
                  <c:v>52</c:v>
                </c:pt>
                <c:pt idx="14">
                  <c:v>255</c:v>
                </c:pt>
                <c:pt idx="15">
                  <c:v>256</c:v>
                </c:pt>
                <c:pt idx="16">
                  <c:v>58</c:v>
                </c:pt>
                <c:pt idx="17">
                  <c:v>157</c:v>
                </c:pt>
                <c:pt idx="18">
                  <c:v>202</c:v>
                </c:pt>
                <c:pt idx="19">
                  <c:v>338</c:v>
                </c:pt>
                <c:pt idx="20">
                  <c:v>241</c:v>
                </c:pt>
                <c:pt idx="21" formatCode="General">
                  <c:v>269</c:v>
                </c:pt>
                <c:pt idx="22" formatCode="General">
                  <c:v>303</c:v>
                </c:pt>
                <c:pt idx="23" formatCode="General">
                  <c:v>108</c:v>
                </c:pt>
                <c:pt idx="24" formatCode="General">
                  <c:v>153</c:v>
                </c:pt>
                <c:pt idx="25" formatCode="General">
                  <c:v>279</c:v>
                </c:pt>
                <c:pt idx="26" formatCode="General">
                  <c:v>356</c:v>
                </c:pt>
                <c:pt idx="27" formatCode="General">
                  <c:v>245</c:v>
                </c:pt>
                <c:pt idx="28" formatCode="General">
                  <c:v>390</c:v>
                </c:pt>
                <c:pt idx="29" formatCode="General">
                  <c:v>239</c:v>
                </c:pt>
                <c:pt idx="30" formatCode="General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8-4B1E-BBFC-1735B53A8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0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清水2021年8月!$B$4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清水2021年8月!$C$3:$AG$3</c:f>
              <c:numCache>
                <c:formatCode>0"日"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清水2021年8月!$C$4:$AG$4</c:f>
              <c:numCache>
                <c:formatCode>General</c:formatCode>
                <c:ptCount val="31"/>
                <c:pt idx="0">
                  <c:v>390</c:v>
                </c:pt>
                <c:pt idx="1">
                  <c:v>395</c:v>
                </c:pt>
                <c:pt idx="2">
                  <c:v>302</c:v>
                </c:pt>
                <c:pt idx="3">
                  <c:v>396</c:v>
                </c:pt>
                <c:pt idx="4">
                  <c:v>377</c:v>
                </c:pt>
                <c:pt idx="5">
                  <c:v>359</c:v>
                </c:pt>
                <c:pt idx="6">
                  <c:v>296</c:v>
                </c:pt>
                <c:pt idx="7">
                  <c:v>315</c:v>
                </c:pt>
                <c:pt idx="8">
                  <c:v>230</c:v>
                </c:pt>
                <c:pt idx="9">
                  <c:v>240</c:v>
                </c:pt>
                <c:pt idx="10">
                  <c:v>353</c:v>
                </c:pt>
                <c:pt idx="11">
                  <c:v>117</c:v>
                </c:pt>
                <c:pt idx="12">
                  <c:v>58</c:v>
                </c:pt>
                <c:pt idx="13">
                  <c:v>55</c:v>
                </c:pt>
                <c:pt idx="14">
                  <c:v>295</c:v>
                </c:pt>
                <c:pt idx="15">
                  <c:v>284</c:v>
                </c:pt>
                <c:pt idx="16">
                  <c:v>85</c:v>
                </c:pt>
                <c:pt idx="17">
                  <c:v>175</c:v>
                </c:pt>
                <c:pt idx="18">
                  <c:v>230</c:v>
                </c:pt>
                <c:pt idx="19">
                  <c:v>349</c:v>
                </c:pt>
                <c:pt idx="20">
                  <c:v>272</c:v>
                </c:pt>
                <c:pt idx="21">
                  <c:v>284</c:v>
                </c:pt>
                <c:pt idx="22">
                  <c:v>337</c:v>
                </c:pt>
                <c:pt idx="23">
                  <c:v>131</c:v>
                </c:pt>
                <c:pt idx="24">
                  <c:v>186</c:v>
                </c:pt>
                <c:pt idx="25">
                  <c:v>364</c:v>
                </c:pt>
                <c:pt idx="26">
                  <c:v>414</c:v>
                </c:pt>
                <c:pt idx="27">
                  <c:v>283</c:v>
                </c:pt>
                <c:pt idx="28">
                  <c:v>414</c:v>
                </c:pt>
                <c:pt idx="29">
                  <c:v>251</c:v>
                </c:pt>
                <c:pt idx="30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F-4743-897A-D78A7BB13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0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八伏2021年8月!$B$4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八伏2021年8月!$C$3:$AG$3</c:f>
              <c:numCache>
                <c:formatCode>0"日"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八伏2021年8月!$C$4:$AG$4</c:f>
              <c:numCache>
                <c:formatCode>0.0</c:formatCode>
                <c:ptCount val="31"/>
                <c:pt idx="0">
                  <c:v>3028.6</c:v>
                </c:pt>
                <c:pt idx="1">
                  <c:v>2767.5</c:v>
                </c:pt>
                <c:pt idx="2">
                  <c:v>1754.4</c:v>
                </c:pt>
                <c:pt idx="3">
                  <c:v>2939.6</c:v>
                </c:pt>
                <c:pt idx="4">
                  <c:v>2813.9</c:v>
                </c:pt>
                <c:pt idx="5">
                  <c:v>2524.5</c:v>
                </c:pt>
                <c:pt idx="6">
                  <c:v>1885.2</c:v>
                </c:pt>
                <c:pt idx="7">
                  <c:v>2135.8000000000002</c:v>
                </c:pt>
                <c:pt idx="8">
                  <c:v>1475.6</c:v>
                </c:pt>
                <c:pt idx="9">
                  <c:v>1220.5999999999999</c:v>
                </c:pt>
                <c:pt idx="10">
                  <c:v>2351.9</c:v>
                </c:pt>
                <c:pt idx="11">
                  <c:v>627.9</c:v>
                </c:pt>
                <c:pt idx="12">
                  <c:v>242.1</c:v>
                </c:pt>
                <c:pt idx="13">
                  <c:v>351.7</c:v>
                </c:pt>
                <c:pt idx="14">
                  <c:v>1821.9</c:v>
                </c:pt>
                <c:pt idx="15">
                  <c:v>1856.4</c:v>
                </c:pt>
                <c:pt idx="16">
                  <c:v>379.1</c:v>
                </c:pt>
                <c:pt idx="17">
                  <c:v>1049.8</c:v>
                </c:pt>
                <c:pt idx="18">
                  <c:v>1561</c:v>
                </c:pt>
                <c:pt idx="19">
                  <c:v>2608.4</c:v>
                </c:pt>
                <c:pt idx="20">
                  <c:v>1824.9</c:v>
                </c:pt>
                <c:pt idx="21">
                  <c:v>2077.4</c:v>
                </c:pt>
                <c:pt idx="22">
                  <c:v>2062.8000000000002</c:v>
                </c:pt>
                <c:pt idx="23">
                  <c:v>731.7</c:v>
                </c:pt>
                <c:pt idx="24">
                  <c:v>968.7</c:v>
                </c:pt>
                <c:pt idx="25">
                  <c:v>2119.4</c:v>
                </c:pt>
                <c:pt idx="26">
                  <c:v>2547</c:v>
                </c:pt>
                <c:pt idx="27">
                  <c:v>1779.9</c:v>
                </c:pt>
                <c:pt idx="28">
                  <c:v>2645.6</c:v>
                </c:pt>
                <c:pt idx="29">
                  <c:v>1635.8</c:v>
                </c:pt>
                <c:pt idx="30">
                  <c:v>1881.4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2-47BF-B767-8E3274943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0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臼谷2021年9月!$B$4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臼谷2021年9月!$C$3:$AF$3</c:f>
              <c:numCache>
                <c:formatCode>0"日"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臼谷2021年9月!$C$4:$AF$4</c:f>
              <c:numCache>
                <c:formatCode>#,##0_);[Red]\(#,##0\)</c:formatCode>
                <c:ptCount val="30"/>
                <c:pt idx="0">
                  <c:v>94</c:v>
                </c:pt>
                <c:pt idx="1">
                  <c:v>75</c:v>
                </c:pt>
                <c:pt idx="2">
                  <c:v>143</c:v>
                </c:pt>
                <c:pt idx="3">
                  <c:v>110</c:v>
                </c:pt>
                <c:pt idx="4">
                  <c:v>279</c:v>
                </c:pt>
                <c:pt idx="5">
                  <c:v>322</c:v>
                </c:pt>
                <c:pt idx="6">
                  <c:v>287</c:v>
                </c:pt>
                <c:pt idx="7">
                  <c:v>50</c:v>
                </c:pt>
                <c:pt idx="8">
                  <c:v>336</c:v>
                </c:pt>
                <c:pt idx="9">
                  <c:v>243</c:v>
                </c:pt>
                <c:pt idx="10">
                  <c:v>272</c:v>
                </c:pt>
                <c:pt idx="11">
                  <c:v>161</c:v>
                </c:pt>
                <c:pt idx="12">
                  <c:v>324</c:v>
                </c:pt>
                <c:pt idx="13">
                  <c:v>187</c:v>
                </c:pt>
                <c:pt idx="14">
                  <c:v>230</c:v>
                </c:pt>
                <c:pt idx="15">
                  <c:v>384</c:v>
                </c:pt>
                <c:pt idx="16">
                  <c:v>127</c:v>
                </c:pt>
                <c:pt idx="17">
                  <c:v>105</c:v>
                </c:pt>
                <c:pt idx="18">
                  <c:v>249</c:v>
                </c:pt>
                <c:pt idx="19">
                  <c:v>364</c:v>
                </c:pt>
                <c:pt idx="20">
                  <c:v>371</c:v>
                </c:pt>
                <c:pt idx="21" formatCode="General">
                  <c:v>70</c:v>
                </c:pt>
                <c:pt idx="22" formatCode="General">
                  <c:v>261</c:v>
                </c:pt>
                <c:pt idx="23" formatCode="General">
                  <c:v>204</c:v>
                </c:pt>
                <c:pt idx="24" formatCode="General">
                  <c:v>330</c:v>
                </c:pt>
                <c:pt idx="25" formatCode="General">
                  <c:v>64</c:v>
                </c:pt>
                <c:pt idx="26" formatCode="General">
                  <c:v>330</c:v>
                </c:pt>
                <c:pt idx="27" formatCode="General">
                  <c:v>225</c:v>
                </c:pt>
                <c:pt idx="28" formatCode="General">
                  <c:v>293</c:v>
                </c:pt>
                <c:pt idx="29" formatCode="General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C-4F09-8372-593522311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0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清水2021年9月!$B$4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清水2021年9月!$C$3:$AF$3</c:f>
              <c:numCache>
                <c:formatCode>0"日"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清水2021年9月!$C$4:$AF$4</c:f>
              <c:numCache>
                <c:formatCode>General</c:formatCode>
                <c:ptCount val="30"/>
                <c:pt idx="0">
                  <c:v>107</c:v>
                </c:pt>
                <c:pt idx="1">
                  <c:v>70</c:v>
                </c:pt>
                <c:pt idx="2">
                  <c:v>160</c:v>
                </c:pt>
                <c:pt idx="3">
                  <c:v>135</c:v>
                </c:pt>
                <c:pt idx="4">
                  <c:v>286</c:v>
                </c:pt>
                <c:pt idx="5">
                  <c:v>313</c:v>
                </c:pt>
                <c:pt idx="6">
                  <c:v>328</c:v>
                </c:pt>
                <c:pt idx="7">
                  <c:v>61</c:v>
                </c:pt>
                <c:pt idx="8">
                  <c:v>383</c:v>
                </c:pt>
                <c:pt idx="9">
                  <c:v>291</c:v>
                </c:pt>
                <c:pt idx="10">
                  <c:v>244</c:v>
                </c:pt>
                <c:pt idx="11">
                  <c:v>179</c:v>
                </c:pt>
                <c:pt idx="12">
                  <c:v>337</c:v>
                </c:pt>
                <c:pt idx="13">
                  <c:v>212</c:v>
                </c:pt>
                <c:pt idx="14">
                  <c:v>245</c:v>
                </c:pt>
                <c:pt idx="15">
                  <c:v>390</c:v>
                </c:pt>
                <c:pt idx="16">
                  <c:v>159</c:v>
                </c:pt>
                <c:pt idx="17">
                  <c:v>116</c:v>
                </c:pt>
                <c:pt idx="18">
                  <c:v>273</c:v>
                </c:pt>
                <c:pt idx="19">
                  <c:v>399</c:v>
                </c:pt>
                <c:pt idx="20">
                  <c:v>411</c:v>
                </c:pt>
                <c:pt idx="21">
                  <c:v>85</c:v>
                </c:pt>
                <c:pt idx="22">
                  <c:v>271</c:v>
                </c:pt>
                <c:pt idx="23">
                  <c:v>247</c:v>
                </c:pt>
                <c:pt idx="24">
                  <c:v>395</c:v>
                </c:pt>
                <c:pt idx="25">
                  <c:v>76</c:v>
                </c:pt>
                <c:pt idx="26">
                  <c:v>385</c:v>
                </c:pt>
                <c:pt idx="27">
                  <c:v>264</c:v>
                </c:pt>
                <c:pt idx="28">
                  <c:v>287</c:v>
                </c:pt>
                <c:pt idx="29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2-433F-AD09-501E3B8E5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0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八伏2021年9月!$B$4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八伏2021年9月!$C$3:$AF$3</c:f>
              <c:numCache>
                <c:formatCode>0"日"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八伏2021年9月!$C$4:$AF$4</c:f>
              <c:numCache>
                <c:formatCode>0.0</c:formatCode>
                <c:ptCount val="30"/>
                <c:pt idx="0">
                  <c:v>604.4</c:v>
                </c:pt>
                <c:pt idx="1">
                  <c:v>535.9</c:v>
                </c:pt>
                <c:pt idx="2">
                  <c:v>1038.0999999999999</c:v>
                </c:pt>
                <c:pt idx="3">
                  <c:v>684.5</c:v>
                </c:pt>
                <c:pt idx="4">
                  <c:v>2166.4</c:v>
                </c:pt>
                <c:pt idx="5">
                  <c:v>2433.1</c:v>
                </c:pt>
                <c:pt idx="6">
                  <c:v>2110.1</c:v>
                </c:pt>
                <c:pt idx="7">
                  <c:v>297.8</c:v>
                </c:pt>
                <c:pt idx="8">
                  <c:v>2317.5</c:v>
                </c:pt>
                <c:pt idx="9">
                  <c:v>1911.8</c:v>
                </c:pt>
                <c:pt idx="10">
                  <c:v>1929.1</c:v>
                </c:pt>
                <c:pt idx="11">
                  <c:v>1095.5999999999999</c:v>
                </c:pt>
                <c:pt idx="12">
                  <c:v>2351.9</c:v>
                </c:pt>
                <c:pt idx="13">
                  <c:v>1300</c:v>
                </c:pt>
                <c:pt idx="14">
                  <c:v>1877.8</c:v>
                </c:pt>
                <c:pt idx="15">
                  <c:v>2817.3</c:v>
                </c:pt>
                <c:pt idx="16">
                  <c:v>877.5</c:v>
                </c:pt>
                <c:pt idx="17">
                  <c:v>684.1</c:v>
                </c:pt>
                <c:pt idx="18">
                  <c:v>2260.5</c:v>
                </c:pt>
                <c:pt idx="19">
                  <c:v>2628.3</c:v>
                </c:pt>
                <c:pt idx="20">
                  <c:v>2784.7</c:v>
                </c:pt>
                <c:pt idx="21">
                  <c:v>510.8</c:v>
                </c:pt>
                <c:pt idx="22">
                  <c:v>1832.4</c:v>
                </c:pt>
                <c:pt idx="23">
                  <c:v>1467.8</c:v>
                </c:pt>
                <c:pt idx="24">
                  <c:v>2565.6</c:v>
                </c:pt>
                <c:pt idx="25">
                  <c:v>407.7</c:v>
                </c:pt>
                <c:pt idx="26">
                  <c:v>2230.4</c:v>
                </c:pt>
                <c:pt idx="27">
                  <c:v>1531</c:v>
                </c:pt>
                <c:pt idx="28">
                  <c:v>2079.1</c:v>
                </c:pt>
                <c:pt idx="29">
                  <c:v>2156.8000000000002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1-4662-8074-A9679B839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0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臼谷2021年10月!$B$4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臼谷2021年10月!$C$3:$AG$3</c:f>
              <c:numCache>
                <c:formatCode>0"日"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臼谷2021年10月!$C$4:$AG$4</c:f>
              <c:numCache>
                <c:formatCode>#,##0_);[Red]\(#,##0\)</c:formatCode>
                <c:ptCount val="31"/>
                <c:pt idx="0">
                  <c:v>40</c:v>
                </c:pt>
                <c:pt idx="1">
                  <c:v>311</c:v>
                </c:pt>
                <c:pt idx="2">
                  <c:v>375</c:v>
                </c:pt>
                <c:pt idx="3">
                  <c:v>356</c:v>
                </c:pt>
                <c:pt idx="4">
                  <c:v>348</c:v>
                </c:pt>
                <c:pt idx="5">
                  <c:v>101</c:v>
                </c:pt>
                <c:pt idx="6">
                  <c:v>361</c:v>
                </c:pt>
                <c:pt idx="7">
                  <c:v>256</c:v>
                </c:pt>
                <c:pt idx="8">
                  <c:v>222</c:v>
                </c:pt>
                <c:pt idx="9">
                  <c:v>364</c:v>
                </c:pt>
                <c:pt idx="10">
                  <c:v>231</c:v>
                </c:pt>
                <c:pt idx="11">
                  <c:v>31</c:v>
                </c:pt>
                <c:pt idx="12">
                  <c:v>87</c:v>
                </c:pt>
                <c:pt idx="13">
                  <c:v>324</c:v>
                </c:pt>
                <c:pt idx="14">
                  <c:v>247</c:v>
                </c:pt>
                <c:pt idx="15">
                  <c:v>246</c:v>
                </c:pt>
                <c:pt idx="16">
                  <c:v>94</c:v>
                </c:pt>
                <c:pt idx="17">
                  <c:v>220</c:v>
                </c:pt>
                <c:pt idx="18">
                  <c:v>300</c:v>
                </c:pt>
                <c:pt idx="19">
                  <c:v>104</c:v>
                </c:pt>
                <c:pt idx="20">
                  <c:v>206</c:v>
                </c:pt>
                <c:pt idx="21" formatCode="General">
                  <c:v>224</c:v>
                </c:pt>
                <c:pt idx="22" formatCode="General">
                  <c:v>216</c:v>
                </c:pt>
                <c:pt idx="23" formatCode="General">
                  <c:v>355</c:v>
                </c:pt>
                <c:pt idx="24" formatCode="General">
                  <c:v>51</c:v>
                </c:pt>
                <c:pt idx="25" formatCode="General">
                  <c:v>199</c:v>
                </c:pt>
                <c:pt idx="26" formatCode="General">
                  <c:v>252</c:v>
                </c:pt>
                <c:pt idx="27" formatCode="General">
                  <c:v>204</c:v>
                </c:pt>
                <c:pt idx="28" formatCode="General">
                  <c:v>247</c:v>
                </c:pt>
                <c:pt idx="29" formatCode="General">
                  <c:v>346</c:v>
                </c:pt>
                <c:pt idx="30" formatCode="General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5-49BD-A3E9-E2C3B53FF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0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清水2021年10月!$B$4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清水2021年10月!$C$3:$AG$3</c:f>
              <c:numCache>
                <c:formatCode>0"日"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清水2021年10月!$C$4:$AG$4</c:f>
              <c:numCache>
                <c:formatCode>General</c:formatCode>
                <c:ptCount val="31"/>
                <c:pt idx="0">
                  <c:v>51</c:v>
                </c:pt>
                <c:pt idx="1">
                  <c:v>354</c:v>
                </c:pt>
                <c:pt idx="2">
                  <c:v>401</c:v>
                </c:pt>
                <c:pt idx="3">
                  <c:v>390</c:v>
                </c:pt>
                <c:pt idx="4">
                  <c:v>384</c:v>
                </c:pt>
                <c:pt idx="5">
                  <c:v>91</c:v>
                </c:pt>
                <c:pt idx="6">
                  <c:v>399</c:v>
                </c:pt>
                <c:pt idx="7">
                  <c:v>291</c:v>
                </c:pt>
                <c:pt idx="8">
                  <c:v>222</c:v>
                </c:pt>
                <c:pt idx="9">
                  <c:v>394</c:v>
                </c:pt>
                <c:pt idx="10">
                  <c:v>214</c:v>
                </c:pt>
                <c:pt idx="11">
                  <c:v>35</c:v>
                </c:pt>
                <c:pt idx="12">
                  <c:v>79</c:v>
                </c:pt>
                <c:pt idx="13">
                  <c:v>318</c:v>
                </c:pt>
                <c:pt idx="14">
                  <c:v>311</c:v>
                </c:pt>
                <c:pt idx="15">
                  <c:v>287</c:v>
                </c:pt>
                <c:pt idx="16">
                  <c:v>117</c:v>
                </c:pt>
                <c:pt idx="17">
                  <c:v>264</c:v>
                </c:pt>
                <c:pt idx="18">
                  <c:v>307</c:v>
                </c:pt>
                <c:pt idx="19">
                  <c:v>126</c:v>
                </c:pt>
                <c:pt idx="20">
                  <c:v>269</c:v>
                </c:pt>
                <c:pt idx="21">
                  <c:v>224</c:v>
                </c:pt>
                <c:pt idx="22">
                  <c:v>173</c:v>
                </c:pt>
                <c:pt idx="23">
                  <c:v>380</c:v>
                </c:pt>
                <c:pt idx="24">
                  <c:v>62</c:v>
                </c:pt>
                <c:pt idx="25">
                  <c:v>218</c:v>
                </c:pt>
                <c:pt idx="26">
                  <c:v>279</c:v>
                </c:pt>
                <c:pt idx="27">
                  <c:v>223</c:v>
                </c:pt>
                <c:pt idx="28">
                  <c:v>260</c:v>
                </c:pt>
                <c:pt idx="29">
                  <c:v>375</c:v>
                </c:pt>
                <c:pt idx="30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19-4F95-A8CD-ECE47DFE9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13"/>
        <c:axId val="281431040"/>
        <c:axId val="281273088"/>
      </c:barChart>
      <c:catAx>
        <c:axId val="281431040"/>
        <c:scaling>
          <c:orientation val="minMax"/>
        </c:scaling>
        <c:delete val="0"/>
        <c:axPos val="b"/>
        <c:numFmt formatCode="0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273088"/>
        <c:crosses val="autoZero"/>
        <c:auto val="1"/>
        <c:lblAlgn val="ctr"/>
        <c:lblOffset val="100"/>
        <c:noMultiLvlLbl val="0"/>
      </c:catAx>
      <c:valAx>
        <c:axId val="281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43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実際発電量</a:t>
            </a:r>
            <a:r>
              <a:rPr lang="en-US" altLang="ja-JP"/>
              <a:t>(kWh)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八伏2021年10月!$B$4</c:f>
              <c:strCache>
                <c:ptCount val="1"/>
                <c:pt idx="0">
                  <c:v>実際発電量(kWh)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八伏2021年10月!$C$3:$AG$3</c:f>
              <c:numCache>
                <c:formatCode>0"日"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八伏2021年10月!$C$4:$AG$4</c:f>
              <c:numCache>
                <c:formatCode>0.0</c:formatCode>
                <c:ptCount val="31"/>
                <c:pt idx="0">
                  <c:v>301.7</c:v>
                </c:pt>
                <c:pt idx="1">
                  <c:v>2290.1999999999998</c:v>
                </c:pt>
                <c:pt idx="2">
                  <c:v>2703.4</c:v>
                </c:pt>
                <c:pt idx="3">
                  <c:v>2661.7</c:v>
                </c:pt>
                <c:pt idx="4">
                  <c:v>2563.5</c:v>
                </c:pt>
                <c:pt idx="5">
                  <c:v>675</c:v>
                </c:pt>
                <c:pt idx="6">
                  <c:v>2644.4</c:v>
                </c:pt>
                <c:pt idx="7">
                  <c:v>1958.1</c:v>
                </c:pt>
                <c:pt idx="8">
                  <c:v>1589</c:v>
                </c:pt>
                <c:pt idx="9">
                  <c:v>2627.3</c:v>
                </c:pt>
                <c:pt idx="10">
                  <c:v>1777.7</c:v>
                </c:pt>
                <c:pt idx="11">
                  <c:v>199.7</c:v>
                </c:pt>
                <c:pt idx="12">
                  <c:v>569.79999999999995</c:v>
                </c:pt>
                <c:pt idx="13">
                  <c:v>2459.1</c:v>
                </c:pt>
                <c:pt idx="14">
                  <c:v>1695.5</c:v>
                </c:pt>
                <c:pt idx="15">
                  <c:v>1703.6</c:v>
                </c:pt>
                <c:pt idx="16">
                  <c:v>634.9</c:v>
                </c:pt>
                <c:pt idx="17">
                  <c:v>1619.6</c:v>
                </c:pt>
                <c:pt idx="18">
                  <c:v>2251.9</c:v>
                </c:pt>
                <c:pt idx="19">
                  <c:v>700.7</c:v>
                </c:pt>
                <c:pt idx="20">
                  <c:v>1365.9</c:v>
                </c:pt>
                <c:pt idx="21">
                  <c:v>1882.1</c:v>
                </c:pt>
                <c:pt idx="22">
                  <c:v>1289.3</c:v>
                </c:pt>
                <c:pt idx="23">
                  <c:v>2550.6</c:v>
                </c:pt>
                <c:pt idx="24">
                  <c:v>332.5</c:v>
                </c:pt>
                <c:pt idx="25">
                  <c:v>1284.3</c:v>
                </c:pt>
                <c:pt idx="26">
                  <c:v>1793.4</c:v>
                </c:pt>
                <c:pt idx="27">
                  <c:v>1612.6</c:v>
                </c:pt>
                <c:pt idx="28">
                  <c:v>1690.9</c:v>
                </c:pt>
                <c:pt idx="29">
                  <c:v>2436.6</c:v>
                </c:pt>
                <c:pt idx="30">
                  <c:v>1257.4000000000001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3-44F1-8AC7-28E38B214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281671552"/>
        <c:axId val="281673088"/>
      </c:barChart>
      <c:catAx>
        <c:axId val="281671552"/>
        <c:scaling>
          <c:orientation val="minMax"/>
        </c:scaling>
        <c:delete val="0"/>
        <c:axPos val="b"/>
        <c:numFmt formatCode="0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3088"/>
        <c:crosses val="autoZero"/>
        <c:auto val="1"/>
        <c:lblAlgn val="ctr"/>
        <c:lblOffset val="100"/>
        <c:noMultiLvlLbl val="0"/>
      </c:catAx>
      <c:valAx>
        <c:axId val="2816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6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臼谷発電所の発電実績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臼谷総合実績!$C$3</c:f>
              <c:strCache>
                <c:ptCount val="1"/>
                <c:pt idx="0">
                  <c:v>発電量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臼谷総合実績!$B$4:$B$11</c:f>
              <c:numCache>
                <c:formatCode>[$-411]ge\.m</c:formatCode>
                <c:ptCount val="8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  <c:pt idx="4">
                  <c:v>43344</c:v>
                </c:pt>
                <c:pt idx="5">
                  <c:v>43374</c:v>
                </c:pt>
                <c:pt idx="6">
                  <c:v>43405</c:v>
                </c:pt>
                <c:pt idx="7">
                  <c:v>43435</c:v>
                </c:pt>
              </c:numCache>
            </c:numRef>
          </c:cat>
          <c:val>
            <c:numRef>
              <c:f>臼谷総合実績!$C$4:$C$11</c:f>
              <c:numCache>
                <c:formatCode>#,##0"kwh"</c:formatCode>
                <c:ptCount val="8"/>
                <c:pt idx="0">
                  <c:v>5943</c:v>
                </c:pt>
                <c:pt idx="1">
                  <c:v>8720</c:v>
                </c:pt>
                <c:pt idx="2">
                  <c:v>10146</c:v>
                </c:pt>
                <c:pt idx="3">
                  <c:v>9014</c:v>
                </c:pt>
                <c:pt idx="4">
                  <c:v>5880</c:v>
                </c:pt>
                <c:pt idx="5">
                  <c:v>6633</c:v>
                </c:pt>
                <c:pt idx="6">
                  <c:v>5335</c:v>
                </c:pt>
                <c:pt idx="7">
                  <c:v>3109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7-4F92-82AF-A239751BA617}"/>
            </c:ext>
          </c:extLst>
        </c:ser>
        <c:ser>
          <c:idx val="1"/>
          <c:order val="1"/>
          <c:tx>
            <c:strRef>
              <c:f>臼谷総合実績!$D$3</c:f>
              <c:strCache>
                <c:ptCount val="1"/>
                <c:pt idx="0">
                  <c:v>予想発電量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臼谷総合実績!$D$4:$D$11</c:f>
              <c:numCache>
                <c:formatCode>#,##0"kwh"</c:formatCode>
                <c:ptCount val="8"/>
                <c:pt idx="0">
                  <c:v>8200.1904071999998</c:v>
                </c:pt>
                <c:pt idx="1">
                  <c:v>6339.6622079999997</c:v>
                </c:pt>
                <c:pt idx="2">
                  <c:v>6784.3526783999996</c:v>
                </c:pt>
                <c:pt idx="3">
                  <c:v>7551.1345535999999</c:v>
                </c:pt>
                <c:pt idx="4">
                  <c:v>5998.8851999999997</c:v>
                </c:pt>
                <c:pt idx="5">
                  <c:v>5632.0962191999997</c:v>
                </c:pt>
                <c:pt idx="6">
                  <c:v>3873.5658720000001</c:v>
                </c:pt>
                <c:pt idx="7">
                  <c:v>3075.4620863999999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B6-4514-9E86-A884F16D6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45180520"/>
        <c:axId val="845179208"/>
      </c:barChart>
      <c:dateAx>
        <c:axId val="845180520"/>
        <c:scaling>
          <c:orientation val="minMax"/>
        </c:scaling>
        <c:delete val="0"/>
        <c:axPos val="b"/>
        <c:numFmt formatCode="[$-411]ge\.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5179208"/>
        <c:crosses val="autoZero"/>
        <c:auto val="1"/>
        <c:lblOffset val="100"/>
        <c:baseTimeUnit val="months"/>
      </c:dateAx>
      <c:valAx>
        <c:axId val="845179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kw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5180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1.xml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2.xml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3.xml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4.xml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5.xml"/></Relationships>
</file>

<file path=xl/drawings/_rels/drawing10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6.xml"/></Relationships>
</file>

<file path=xl/drawings/_rels/drawing10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7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1.xml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2.xml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</xdr:colOff>
      <xdr:row>7</xdr:row>
      <xdr:rowOff>223837</xdr:rowOff>
    </xdr:from>
    <xdr:to>
      <xdr:col>17</xdr:col>
      <xdr:colOff>0</xdr:colOff>
      <xdr:row>19</xdr:row>
      <xdr:rowOff>109537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D16BFC9-EA99-4523-B83B-34BE33C60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23</xdr:col>
      <xdr:colOff>219075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CC6D21-06B5-47A8-8992-0C7521B54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4764</xdr:colOff>
      <xdr:row>1</xdr:row>
      <xdr:rowOff>14286</xdr:rowOff>
    </xdr:from>
    <xdr:to>
      <xdr:col>24</xdr:col>
      <xdr:colOff>0</xdr:colOff>
      <xdr:row>19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7379EC-BDDB-4365-A7C7-EE3E69D9F4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4764</xdr:colOff>
      <xdr:row>1</xdr:row>
      <xdr:rowOff>14286</xdr:rowOff>
    </xdr:from>
    <xdr:to>
      <xdr:col>24</xdr:col>
      <xdr:colOff>0</xdr:colOff>
      <xdr:row>19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A81F4A0-5BF8-420B-82C8-E195FB9DDC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4763</xdr:colOff>
      <xdr:row>1</xdr:row>
      <xdr:rowOff>14286</xdr:rowOff>
    </xdr:from>
    <xdr:to>
      <xdr:col>25</xdr:col>
      <xdr:colOff>9524</xdr:colOff>
      <xdr:row>20</xdr:row>
      <xdr:rowOff>38099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B2A216-F3D1-42AB-9C10-A2E7764470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4764</xdr:colOff>
      <xdr:row>1</xdr:row>
      <xdr:rowOff>14286</xdr:rowOff>
    </xdr:from>
    <xdr:to>
      <xdr:col>24</xdr:col>
      <xdr:colOff>0</xdr:colOff>
      <xdr:row>20</xdr:row>
      <xdr:rowOff>38099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7C43AAE-A8CE-4D8E-8C1B-9311F78E9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4764</xdr:colOff>
      <xdr:row>1</xdr:row>
      <xdr:rowOff>14286</xdr:rowOff>
    </xdr:from>
    <xdr:to>
      <xdr:col>24</xdr:col>
      <xdr:colOff>0</xdr:colOff>
      <xdr:row>20</xdr:row>
      <xdr:rowOff>38099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1D7F26B-BF13-4A85-ABB0-3B8499E75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4764</xdr:colOff>
      <xdr:row>1</xdr:row>
      <xdr:rowOff>14286</xdr:rowOff>
    </xdr:from>
    <xdr:to>
      <xdr:col>24</xdr:col>
      <xdr:colOff>0</xdr:colOff>
      <xdr:row>19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2446785-593E-45B3-9E76-5AF637A1F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4764</xdr:colOff>
      <xdr:row>1</xdr:row>
      <xdr:rowOff>14286</xdr:rowOff>
    </xdr:from>
    <xdr:to>
      <xdr:col>24</xdr:col>
      <xdr:colOff>0</xdr:colOff>
      <xdr:row>20</xdr:row>
      <xdr:rowOff>38099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E12C986-1457-4D93-A477-3E693D61B3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4764</xdr:colOff>
      <xdr:row>1</xdr:row>
      <xdr:rowOff>14286</xdr:rowOff>
    </xdr:from>
    <xdr:to>
      <xdr:col>24</xdr:col>
      <xdr:colOff>0</xdr:colOff>
      <xdr:row>19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4F7F735-C998-4558-A54C-F6D732D39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20</xdr:col>
      <xdr:colOff>495300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92C6BD0-5897-4BE7-AF33-32001E11E2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23</xdr:col>
      <xdr:colOff>219075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AE1534E-C844-4678-B522-B2452B276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20</xdr:col>
      <xdr:colOff>495300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260DA4A-B509-4D99-AED3-861752AA6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23</xdr:col>
      <xdr:colOff>219075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7D81DBB-3557-4E95-A58D-721388454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20</xdr:col>
      <xdr:colOff>495300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38D7A43-4FD6-4671-8C1A-4C95EE532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23</xdr:col>
      <xdr:colOff>219075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130C88A-56EC-411D-A8E0-933BCD55A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20</xdr:col>
      <xdr:colOff>495300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22A3FA-2397-432D-ACB2-E4331C4E4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23</xdr:col>
      <xdr:colOff>219075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2471C64-2812-42DB-AD5E-2D0BCB9A9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20</xdr:col>
      <xdr:colOff>495300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DBB9D05-4CB3-4D47-B6E2-F4E9FDCA5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</xdr:colOff>
      <xdr:row>7</xdr:row>
      <xdr:rowOff>223837</xdr:rowOff>
    </xdr:from>
    <xdr:to>
      <xdr:col>18</xdr:col>
      <xdr:colOff>0</xdr:colOff>
      <xdr:row>19</xdr:row>
      <xdr:rowOff>109537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27FCC4-6E03-4FCC-888D-310E9EBCC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23</xdr:col>
      <xdr:colOff>219075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B07D42A-588D-4C07-BE08-E4AE0C3B8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20</xdr:col>
      <xdr:colOff>495300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32E238A-1988-4169-852B-C20D446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23</xdr:col>
      <xdr:colOff>219075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5E6F81D-BD73-402C-ADE5-A99634B2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20</xdr:col>
      <xdr:colOff>495300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9B0AA18-3872-4400-BDEF-0DA66CE0D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23</xdr:col>
      <xdr:colOff>219075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83DC7E8-D60B-40CB-862F-1CC1BF8E7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20</xdr:col>
      <xdr:colOff>495300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F0F8BA3-D2F9-4B98-B4CC-27826D3B53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23</xdr:col>
      <xdr:colOff>219075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D3F253-141B-4565-A47B-2215297CD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20</xdr:col>
      <xdr:colOff>495300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2C331CF-3635-406E-A115-1DA0600EE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23</xdr:col>
      <xdr:colOff>219075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273932-5BD7-4AE4-9613-0694FA66B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20</xdr:col>
      <xdr:colOff>495300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D2259D4-11E7-4DDE-B410-76F144672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20</xdr:col>
      <xdr:colOff>271463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1D7FF6-4790-4E46-8031-FC1922032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23</xdr:col>
      <xdr:colOff>219075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1DC704-B11B-42AF-87A9-D59F7D4E9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20</xdr:col>
      <xdr:colOff>495300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F37B1EA-3FFC-4F75-BF22-886EF03DE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23</xdr:col>
      <xdr:colOff>219075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FF226BA-A312-4720-8A53-AF2D0A2C32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20</xdr:col>
      <xdr:colOff>495300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B1B378D-750B-400F-8D8D-E18BB9CEB1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23</xdr:col>
      <xdr:colOff>219075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E518C6F-6A4E-4E9F-ADCF-06F1B73E1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20</xdr:col>
      <xdr:colOff>495300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F87314C-9290-4F31-B10F-5AA2B1C33C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23</xdr:col>
      <xdr:colOff>219075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AAE387B-DF20-4864-91D9-F6E37AB471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20</xdr:col>
      <xdr:colOff>495300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3FE903-FA28-43D9-B355-131E60FAB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23</xdr:col>
      <xdr:colOff>219075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5EAD6E8-16B3-40E1-B722-AE679C545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20</xdr:col>
      <xdr:colOff>495300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2DA67C7-A18C-4A01-A180-C947976930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7</xdr:row>
      <xdr:rowOff>152400</xdr:rowOff>
    </xdr:from>
    <xdr:to>
      <xdr:col>17</xdr:col>
      <xdr:colOff>590550</xdr:colOff>
      <xdr:row>23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E570B94-21A1-4054-82D2-CE85E70E34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23</xdr:col>
      <xdr:colOff>219075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6353820-2E00-422F-8EB8-A5896CBC47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20</xdr:col>
      <xdr:colOff>495300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BCC6670-43C6-4000-9180-56C2168499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23</xdr:col>
      <xdr:colOff>219075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2005FED-56E7-4B7D-BD7B-24FFCCDD68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20</xdr:col>
      <xdr:colOff>495300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9D2606C-8EDF-49C6-B817-5D3935360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23</xdr:col>
      <xdr:colOff>219075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D87C79-A603-4DDD-9879-5F02EF422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20</xdr:col>
      <xdr:colOff>495300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91FA20C-C430-454B-BEA9-F5D321C0E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23</xdr:col>
      <xdr:colOff>219075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DBE9070-B94F-4A49-B500-6FDC1EFD5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20</xdr:col>
      <xdr:colOff>495300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088C76F-AA02-4A28-922E-7981CCC70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23</xdr:col>
      <xdr:colOff>219075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E836D5-1E11-43E7-B250-79F269467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20</xdr:col>
      <xdr:colOff>495300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8E9658E-77D7-4612-9E6D-541605EFF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1514474</xdr:colOff>
      <xdr:row>8</xdr:row>
      <xdr:rowOff>0</xdr:rowOff>
    </xdr:from>
    <xdr:to>
      <xdr:col>20</xdr:col>
      <xdr:colOff>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F9A4E9-B871-4FA4-A226-94B1D1C47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23</xdr:col>
      <xdr:colOff>219075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892A762-455C-4E27-8D75-485291084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20</xdr:col>
      <xdr:colOff>495300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EC32FCD-171A-49A9-890A-7425F463D6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23</xdr:col>
      <xdr:colOff>219075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460911C-2C91-4CE4-B869-D13B9CBFD6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20</xdr:col>
      <xdr:colOff>495300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525854B-B54D-4434-84A4-9FE3A16A3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23</xdr:col>
      <xdr:colOff>219075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DDFFBF5-6543-4B8E-9A59-438FABEA4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20</xdr:col>
      <xdr:colOff>495300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F9F0AE-A0F6-419C-A31E-58319D369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23</xdr:col>
      <xdr:colOff>219075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1E4F893-8D48-4477-88A7-7D11FF508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20</xdr:col>
      <xdr:colOff>495300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9ACDCD-2CE2-48E0-AF79-E0176894A0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23</xdr:col>
      <xdr:colOff>219075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E412926-10D0-4DD0-95F7-81A9A1EB0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20</xdr:col>
      <xdr:colOff>495300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9F24774-D2C9-4509-899B-D12C8DC96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1514474</xdr:colOff>
      <xdr:row>8</xdr:row>
      <xdr:rowOff>0</xdr:rowOff>
    </xdr:from>
    <xdr:to>
      <xdr:col>20</xdr:col>
      <xdr:colOff>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5A138C3-1AD6-4FB1-B5AB-F2A2F015A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23</xdr:col>
      <xdr:colOff>219075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858559A-E164-4919-81FD-69C525A80E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20</xdr:col>
      <xdr:colOff>495300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1F4FE80-B91C-44C4-B248-361A01D8D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23</xdr:col>
      <xdr:colOff>219075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BB87CB3-985D-47E9-82A8-7A32FA388B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20</xdr:col>
      <xdr:colOff>495300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EDC1AE-568E-4DF4-8CAB-5855D95E2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23</xdr:col>
      <xdr:colOff>219075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991709E-5256-4D45-A55F-5DD58FD33B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20</xdr:col>
      <xdr:colOff>495300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D5399D4-8670-4EC9-8E00-A0EAB8EB2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23</xdr:col>
      <xdr:colOff>219075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DB8BE6C-090E-4755-A290-4B9018C08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20</xdr:col>
      <xdr:colOff>495300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E931CA4-B13D-487A-90D1-8B6B72C8AD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23</xdr:col>
      <xdr:colOff>219075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23E9B7-DF08-4562-BB72-53AF83EF0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20</xdr:col>
      <xdr:colOff>495300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4E4240A-7A67-430C-8E8A-641F9F3151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20</xdr:col>
      <xdr:colOff>495300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23</xdr:col>
      <xdr:colOff>219075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5F3D617-A210-41D8-90ED-82357C343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20</xdr:col>
      <xdr:colOff>495300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9F61EDE-9DB8-4364-BD21-312E11869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23</xdr:col>
      <xdr:colOff>219075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CE1CC4-E5CE-4C68-9DA3-0EF3FB167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20</xdr:col>
      <xdr:colOff>495300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4A7D0A9-DBDD-4152-8326-F36A9B0EAE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23</xdr:col>
      <xdr:colOff>219075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42AFC1F-3472-4843-996B-F01C8A2E4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20</xdr:col>
      <xdr:colOff>495300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00AA20E-669C-490B-BCFA-19DEEE42C7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23</xdr:col>
      <xdr:colOff>219075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BBB41E5-CED5-46B9-A40C-9CB73C9435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23</xdr:col>
      <xdr:colOff>219075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9D02048-4039-4496-9083-95AF22191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20</xdr:col>
      <xdr:colOff>495300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92410C-38CA-44D4-823E-1F8D29BEB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23</xdr:col>
      <xdr:colOff>219075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91D2805-7AA6-4814-BAA8-96312B734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23</xdr:col>
      <xdr:colOff>219075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23</xdr:col>
      <xdr:colOff>219075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FF002E3-B499-4AA0-AB85-3F9A54658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21</xdr:col>
      <xdr:colOff>19050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F1B036E-E337-4D78-8616-D32564289E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5</xdr:row>
      <xdr:rowOff>0</xdr:rowOff>
    </xdr:from>
    <xdr:to>
      <xdr:col>20</xdr:col>
      <xdr:colOff>9526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6822AD4-E973-4C44-AAF8-EB2085602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9210DD2-5001-4B8E-8649-215752345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21</xdr:col>
      <xdr:colOff>19050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2B86D7B-2083-4F8B-B1AB-3F5FC781A8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5</xdr:row>
      <xdr:rowOff>0</xdr:rowOff>
    </xdr:from>
    <xdr:to>
      <xdr:col>20</xdr:col>
      <xdr:colOff>9526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3F029EB-DBAC-4FE8-A8AD-875A29FB78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45E6B2B-FDC9-497B-A286-9514712D9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21</xdr:col>
      <xdr:colOff>19050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16E4AAA-B32B-404A-84E1-5F29974A4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985E117-236F-4025-B289-73F877218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5</xdr:row>
      <xdr:rowOff>0</xdr:rowOff>
    </xdr:from>
    <xdr:to>
      <xdr:col>20</xdr:col>
      <xdr:colOff>9526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E977453-7285-4D7C-B6A9-A6B60423B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20</xdr:col>
      <xdr:colOff>495300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1AFF06B-D4AA-4C5D-B8DE-04F69722CA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21</xdr:col>
      <xdr:colOff>19050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7653A93-BBA9-46E3-918E-E1B6C196A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5</xdr:row>
      <xdr:rowOff>0</xdr:rowOff>
    </xdr:from>
    <xdr:to>
      <xdr:col>20</xdr:col>
      <xdr:colOff>9526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5709632-D3A8-4CAD-AFA5-88774EF8E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E5EA0B4-FBEB-41E1-AC9A-A73BD1A5F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21</xdr:col>
      <xdr:colOff>19050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38453F-AF1B-4A57-9DF5-7556E94D0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5</xdr:row>
      <xdr:rowOff>0</xdr:rowOff>
    </xdr:from>
    <xdr:to>
      <xdr:col>20</xdr:col>
      <xdr:colOff>9526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0F90D4-4925-45C3-BA2E-260D7FA63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3BDDCB7-90CE-4283-A84F-AD476C91E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21</xdr:col>
      <xdr:colOff>19050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901010A-9715-409B-A07B-F9DAA2808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5</xdr:row>
      <xdr:rowOff>0</xdr:rowOff>
    </xdr:from>
    <xdr:to>
      <xdr:col>20</xdr:col>
      <xdr:colOff>9526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937575B-F5B0-443F-A9D1-BA8E3F4BD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20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7DAD19-B29B-4256-9D5E-E91057F38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</xdr:colOff>
      <xdr:row>1</xdr:row>
      <xdr:rowOff>14286</xdr:rowOff>
    </xdr:from>
    <xdr:to>
      <xdr:col>24</xdr:col>
      <xdr:colOff>0</xdr:colOff>
      <xdr:row>20</xdr:row>
      <xdr:rowOff>38099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1B3B54-55C6-4A21-88F6-D06AFBB581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97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98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99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100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101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102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6.xml"/><Relationship Id="rId1" Type="http://schemas.openxmlformats.org/officeDocument/2006/relationships/printerSettings" Target="../printerSettings/printerSettings103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7.xml"/><Relationship Id="rId1" Type="http://schemas.openxmlformats.org/officeDocument/2006/relationships/printerSettings" Target="../printerSettings/printerSettings10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3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4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5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2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3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4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5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6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68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1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78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79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0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1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2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3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4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5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6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88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89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90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91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92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3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4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5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96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8D0F0-F1DB-4CB7-B6D3-EA89BC973E7E}">
  <dimension ref="B1:AH31"/>
  <sheetViews>
    <sheetView showGridLines="0" topLeftCell="A7" workbookViewId="0">
      <selection activeCell="C23" sqref="C23"/>
    </sheetView>
  </sheetViews>
  <sheetFormatPr defaultRowHeight="13.5" x14ac:dyDescent="0.15"/>
  <cols>
    <col min="1" max="1" width="3.125" customWidth="1"/>
    <col min="2" max="2" width="19.625" customWidth="1"/>
    <col min="3" max="8" width="5" bestFit="1" customWidth="1"/>
    <col min="9" max="9" width="6.125" bestFit="1" customWidth="1"/>
    <col min="10" max="17" width="7.875" bestFit="1" customWidth="1"/>
    <col min="18" max="18" width="13.5" customWidth="1"/>
    <col min="19" max="28" width="7.875" bestFit="1" customWidth="1"/>
    <col min="29" max="29" width="7" bestFit="1" customWidth="1"/>
    <col min="30" max="31" width="7.875" bestFit="1" customWidth="1"/>
    <col min="32" max="32" width="7.75" customWidth="1"/>
    <col min="33" max="33" width="6.5" hidden="1" customWidth="1"/>
    <col min="34" max="34" width="12.25" customWidth="1"/>
  </cols>
  <sheetData>
    <row r="1" spans="2:34" x14ac:dyDescent="0.15">
      <c r="B1" s="3">
        <v>43040</v>
      </c>
      <c r="D1" t="s">
        <v>38</v>
      </c>
    </row>
    <row r="2" spans="2:34" ht="14.25" x14ac:dyDescent="0.15">
      <c r="B2" s="18"/>
    </row>
    <row r="3" spans="2:34" x14ac:dyDescent="0.15">
      <c r="B3" s="17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  <c r="K3" s="16" t="s">
        <v>13</v>
      </c>
      <c r="L3" s="16" t="s">
        <v>14</v>
      </c>
      <c r="M3" s="16" t="s">
        <v>15</v>
      </c>
      <c r="N3" s="16" t="s">
        <v>16</v>
      </c>
      <c r="O3" s="16" t="s">
        <v>17</v>
      </c>
      <c r="P3" s="16" t="s">
        <v>18</v>
      </c>
      <c r="Q3" s="16" t="s">
        <v>19</v>
      </c>
      <c r="R3" s="16" t="s">
        <v>20</v>
      </c>
      <c r="S3" s="16" t="s">
        <v>21</v>
      </c>
      <c r="T3" s="16" t="s">
        <v>22</v>
      </c>
      <c r="U3" s="16" t="s">
        <v>23</v>
      </c>
      <c r="V3" s="16" t="s">
        <v>24</v>
      </c>
      <c r="W3" s="16" t="s">
        <v>25</v>
      </c>
      <c r="X3" s="16" t="s">
        <v>26</v>
      </c>
      <c r="Y3" s="16" t="s">
        <v>27</v>
      </c>
      <c r="Z3" s="16" t="s">
        <v>28</v>
      </c>
      <c r="AA3" s="16" t="s">
        <v>29</v>
      </c>
      <c r="AB3" s="16" t="s">
        <v>30</v>
      </c>
      <c r="AC3" s="16" t="s">
        <v>31</v>
      </c>
      <c r="AD3" s="16" t="s">
        <v>32</v>
      </c>
      <c r="AE3" s="16" t="s">
        <v>33</v>
      </c>
      <c r="AF3" s="16" t="s">
        <v>34</v>
      </c>
      <c r="AG3" s="16"/>
      <c r="AH3" s="27">
        <v>43040</v>
      </c>
    </row>
    <row r="4" spans="2:34" x14ac:dyDescent="0.15">
      <c r="B4" s="17" t="s">
        <v>0</v>
      </c>
      <c r="C4" s="16" t="s">
        <v>39</v>
      </c>
      <c r="D4" s="16" t="s">
        <v>39</v>
      </c>
      <c r="E4" s="16" t="s">
        <v>39</v>
      </c>
      <c r="F4" s="16" t="s">
        <v>39</v>
      </c>
      <c r="G4" s="16" t="s">
        <v>39</v>
      </c>
      <c r="H4" s="16" t="s">
        <v>39</v>
      </c>
      <c r="I4" s="16">
        <v>3.71</v>
      </c>
      <c r="J4" s="16">
        <v>1.06</v>
      </c>
      <c r="K4" s="16">
        <v>2.17</v>
      </c>
      <c r="L4" s="16">
        <v>3.47</v>
      </c>
      <c r="M4" s="16">
        <v>1.0900000000000001</v>
      </c>
      <c r="N4" s="16">
        <v>2.5</v>
      </c>
      <c r="O4" s="16">
        <v>3.18</v>
      </c>
      <c r="P4" s="16">
        <v>0.38</v>
      </c>
      <c r="Q4" s="16">
        <v>0.83</v>
      </c>
      <c r="R4" s="16">
        <v>1.83</v>
      </c>
      <c r="S4" s="16">
        <v>2.4300000000000002</v>
      </c>
      <c r="T4" s="16">
        <v>0.27</v>
      </c>
      <c r="U4" s="16">
        <v>1.32</v>
      </c>
      <c r="V4" s="16">
        <v>0.96</v>
      </c>
      <c r="W4" s="16">
        <v>3.27</v>
      </c>
      <c r="X4" s="16">
        <v>1.58</v>
      </c>
      <c r="Y4" s="16">
        <v>0.83</v>
      </c>
      <c r="Z4" s="16">
        <v>1.02</v>
      </c>
      <c r="AA4" s="16">
        <v>1.34</v>
      </c>
      <c r="AB4" s="16">
        <v>0.38</v>
      </c>
      <c r="AC4" s="16">
        <v>2.57</v>
      </c>
      <c r="AD4" s="16">
        <v>3.08</v>
      </c>
      <c r="AE4" s="16">
        <v>0.27</v>
      </c>
      <c r="AF4" s="16">
        <v>0.32</v>
      </c>
      <c r="AG4" s="16"/>
      <c r="AH4" s="4">
        <f>SUM(I4:AG4)</f>
        <v>39.86</v>
      </c>
    </row>
    <row r="5" spans="2:34" x14ac:dyDescent="0.15">
      <c r="B5" s="17" t="s">
        <v>1</v>
      </c>
      <c r="C5" s="16" t="s">
        <v>39</v>
      </c>
      <c r="D5" s="16" t="s">
        <v>39</v>
      </c>
      <c r="E5" s="16" t="s">
        <v>39</v>
      </c>
      <c r="F5" s="16" t="s">
        <v>39</v>
      </c>
      <c r="G5" s="16" t="s">
        <v>39</v>
      </c>
      <c r="H5" s="16" t="s">
        <v>39</v>
      </c>
      <c r="I5" s="16">
        <v>0</v>
      </c>
      <c r="J5" s="16">
        <v>168</v>
      </c>
      <c r="K5" s="16">
        <v>261</v>
      </c>
      <c r="L5" s="16">
        <v>351</v>
      </c>
      <c r="M5" s="16">
        <v>131</v>
      </c>
      <c r="N5" s="16">
        <v>241</v>
      </c>
      <c r="O5" s="16">
        <v>317</v>
      </c>
      <c r="P5" s="16">
        <v>34</v>
      </c>
      <c r="Q5" s="16">
        <v>125</v>
      </c>
      <c r="R5" s="16">
        <v>142</v>
      </c>
      <c r="S5" s="16">
        <v>210</v>
      </c>
      <c r="T5" s="16">
        <v>25</v>
      </c>
      <c r="U5" s="16">
        <v>136</v>
      </c>
      <c r="V5" s="16">
        <v>112</v>
      </c>
      <c r="W5" s="16">
        <v>298</v>
      </c>
      <c r="X5" s="16">
        <v>152</v>
      </c>
      <c r="Y5" s="16">
        <v>67</v>
      </c>
      <c r="Z5" s="16">
        <v>85</v>
      </c>
      <c r="AA5" s="16">
        <v>113</v>
      </c>
      <c r="AB5" s="16">
        <v>45</v>
      </c>
      <c r="AC5" s="16">
        <v>124</v>
      </c>
      <c r="AD5" s="16">
        <v>334</v>
      </c>
      <c r="AE5" s="16">
        <v>68</v>
      </c>
      <c r="AF5" s="16">
        <v>24</v>
      </c>
      <c r="AG5" s="16"/>
      <c r="AH5" s="4">
        <f>SUM(I5:AG5)</f>
        <v>3563</v>
      </c>
    </row>
    <row r="6" spans="2:34" x14ac:dyDescent="0.15">
      <c r="B6" s="17" t="s">
        <v>2</v>
      </c>
      <c r="C6" s="16" t="s">
        <v>39</v>
      </c>
      <c r="D6" s="16" t="s">
        <v>39</v>
      </c>
      <c r="E6" s="16" t="s">
        <v>39</v>
      </c>
      <c r="F6" s="16" t="s">
        <v>39</v>
      </c>
      <c r="G6" s="16" t="s">
        <v>39</v>
      </c>
      <c r="H6" s="16" t="s">
        <v>39</v>
      </c>
      <c r="I6" s="26">
        <v>0</v>
      </c>
      <c r="J6" s="26">
        <v>2.6204999999999998</v>
      </c>
      <c r="K6" s="26">
        <v>1.9886999999999999</v>
      </c>
      <c r="L6" s="26">
        <v>1.6725000000000001</v>
      </c>
      <c r="M6" s="26">
        <v>1.9872000000000001</v>
      </c>
      <c r="N6" s="26">
        <v>1.5939000000000001</v>
      </c>
      <c r="O6" s="26">
        <v>1.6482000000000001</v>
      </c>
      <c r="P6" s="26">
        <v>1.4794</v>
      </c>
      <c r="Q6" s="26">
        <v>2.4901</v>
      </c>
      <c r="R6" s="26">
        <v>1.2829999999999999</v>
      </c>
      <c r="S6" s="26">
        <v>1.4289000000000001</v>
      </c>
      <c r="T6" s="26">
        <v>1.5309999999999999</v>
      </c>
      <c r="U6" s="26">
        <v>1.7035</v>
      </c>
      <c r="V6" s="26">
        <v>1.929</v>
      </c>
      <c r="W6" s="26">
        <v>1.5067999999999999</v>
      </c>
      <c r="X6" s="26">
        <v>1.5907</v>
      </c>
      <c r="Y6" s="26">
        <v>1.3347</v>
      </c>
      <c r="Z6" s="26">
        <v>1.3778999999999999</v>
      </c>
      <c r="AA6" s="26">
        <v>1.3943000000000001</v>
      </c>
      <c r="AB6" s="26">
        <v>1.958</v>
      </c>
      <c r="AC6" s="26">
        <v>0.79779999999999995</v>
      </c>
      <c r="AD6" s="26">
        <v>1.7929999999999999</v>
      </c>
      <c r="AE6" s="26">
        <v>4.1642000000000001</v>
      </c>
      <c r="AF6" s="26">
        <v>1.2401</v>
      </c>
      <c r="AG6" s="26"/>
      <c r="AH6" s="4"/>
    </row>
    <row r="7" spans="2:34" x14ac:dyDescent="0.15">
      <c r="B7" s="17" t="s">
        <v>3</v>
      </c>
      <c r="C7" s="16" t="s">
        <v>39</v>
      </c>
      <c r="D7" s="16" t="s">
        <v>39</v>
      </c>
      <c r="E7" s="16" t="s">
        <v>39</v>
      </c>
      <c r="F7" s="16" t="s">
        <v>39</v>
      </c>
      <c r="G7" s="16" t="s">
        <v>39</v>
      </c>
      <c r="H7" s="16" t="s">
        <v>39</v>
      </c>
      <c r="I7" s="16">
        <v>22.8</v>
      </c>
      <c r="J7" s="16">
        <v>21.7</v>
      </c>
      <c r="K7" s="16">
        <v>16.2</v>
      </c>
      <c r="L7" s="16">
        <v>18.5</v>
      </c>
      <c r="M7" s="16">
        <v>17.3</v>
      </c>
      <c r="N7" s="16">
        <v>13.7</v>
      </c>
      <c r="O7" s="16">
        <v>16.100000000000001</v>
      </c>
      <c r="P7" s="16">
        <v>15.5</v>
      </c>
      <c r="Q7" s="16">
        <v>12.5</v>
      </c>
      <c r="R7" s="16">
        <v>9.9</v>
      </c>
      <c r="S7" s="16">
        <v>14</v>
      </c>
      <c r="T7" s="16">
        <v>13</v>
      </c>
      <c r="U7" s="16">
        <v>8.5</v>
      </c>
      <c r="V7" s="16">
        <v>8.5</v>
      </c>
      <c r="W7" s="16">
        <v>10.199999999999999</v>
      </c>
      <c r="X7" s="16">
        <v>14.6</v>
      </c>
      <c r="Y7" s="16">
        <v>11.6</v>
      </c>
      <c r="Z7" s="16">
        <v>6.9</v>
      </c>
      <c r="AA7" s="16">
        <v>9.4</v>
      </c>
      <c r="AB7" s="16">
        <v>10.8</v>
      </c>
      <c r="AC7" s="16">
        <v>11.6</v>
      </c>
      <c r="AD7" s="16">
        <v>15.4</v>
      </c>
      <c r="AE7" s="16">
        <v>12.9</v>
      </c>
      <c r="AF7" s="16">
        <v>10.199999999999999</v>
      </c>
      <c r="AG7" s="16"/>
      <c r="AH7" s="15">
        <f>AVERAGE(I7:AG7)</f>
        <v>13.408333333333331</v>
      </c>
    </row>
    <row r="14" spans="2:34" ht="14.25" x14ac:dyDescent="0.15">
      <c r="W14" s="18"/>
    </row>
    <row r="15" spans="2:34" ht="14.25" x14ac:dyDescent="0.15">
      <c r="W15" s="20"/>
    </row>
    <row r="16" spans="2:34" ht="14.25" x14ac:dyDescent="0.15">
      <c r="W16" s="20"/>
    </row>
    <row r="17" spans="3:23" ht="14.25" x14ac:dyDescent="0.15">
      <c r="W17" s="20"/>
    </row>
    <row r="18" spans="3:23" ht="14.25" x14ac:dyDescent="0.15">
      <c r="W18" s="20"/>
    </row>
    <row r="19" spans="3:23" ht="14.25" x14ac:dyDescent="0.15">
      <c r="W19" s="18"/>
    </row>
    <row r="20" spans="3:23" ht="14.25" x14ac:dyDescent="0.15">
      <c r="W20" s="20"/>
    </row>
    <row r="21" spans="3:23" ht="14.25" x14ac:dyDescent="0.15">
      <c r="W21" s="20"/>
    </row>
    <row r="22" spans="3:23" ht="14.25" x14ac:dyDescent="0.15">
      <c r="C22" s="18"/>
      <c r="W22" s="20"/>
    </row>
    <row r="23" spans="3:23" ht="14.25" x14ac:dyDescent="0.15">
      <c r="C23" s="20"/>
      <c r="W23" s="20"/>
    </row>
    <row r="24" spans="3:23" ht="14.25" x14ac:dyDescent="0.15">
      <c r="C24" s="20"/>
    </row>
    <row r="25" spans="3:23" ht="14.25" x14ac:dyDescent="0.15">
      <c r="C25" s="20"/>
    </row>
    <row r="26" spans="3:23" ht="14.25" x14ac:dyDescent="0.15">
      <c r="C26" s="20"/>
    </row>
    <row r="27" spans="3:23" ht="14.25" x14ac:dyDescent="0.15">
      <c r="C27" s="18"/>
    </row>
    <row r="28" spans="3:23" ht="14.25" x14ac:dyDescent="0.15">
      <c r="C28" s="20"/>
    </row>
    <row r="29" spans="3:23" ht="14.25" x14ac:dyDescent="0.15">
      <c r="C29" s="20"/>
    </row>
    <row r="30" spans="3:23" ht="14.25" x14ac:dyDescent="0.15">
      <c r="C30" s="20"/>
    </row>
    <row r="31" spans="3:23" ht="14.25" x14ac:dyDescent="0.15">
      <c r="C31" s="20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1C383-3E8E-45D5-A7D5-A079987AABFE}">
  <dimension ref="B1:AH7"/>
  <sheetViews>
    <sheetView showGridLines="0" workbookViewId="0">
      <selection activeCell="C23" sqref="C23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27.625" bestFit="1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3" width="6.375" bestFit="1" customWidth="1"/>
    <col min="34" max="34" width="6.5" bestFit="1" customWidth="1"/>
  </cols>
  <sheetData>
    <row r="1" spans="2:34" x14ac:dyDescent="0.15">
      <c r="B1" s="3">
        <v>43252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9" t="s">
        <v>30</v>
      </c>
      <c r="AC3" s="9" t="s">
        <v>31</v>
      </c>
      <c r="AD3" s="9" t="s">
        <v>32</v>
      </c>
      <c r="AE3" s="9" t="s">
        <v>33</v>
      </c>
      <c r="AF3" s="9" t="s">
        <v>34</v>
      </c>
      <c r="AG3" s="9" t="s">
        <v>35</v>
      </c>
      <c r="AH3" s="10"/>
    </row>
    <row r="4" spans="2:34" x14ac:dyDescent="0.15">
      <c r="B4" s="8" t="s">
        <v>0</v>
      </c>
      <c r="C4" s="9">
        <v>7.21</v>
      </c>
      <c r="D4" s="9">
        <v>8.02</v>
      </c>
      <c r="E4" s="9">
        <v>7.98</v>
      </c>
      <c r="F4" s="9">
        <v>7.99</v>
      </c>
      <c r="G4" s="9">
        <v>4.74</v>
      </c>
      <c r="H4" s="9">
        <v>1.87</v>
      </c>
      <c r="I4" s="9">
        <v>7.58</v>
      </c>
      <c r="J4" s="9">
        <v>6.8</v>
      </c>
      <c r="K4" s="9">
        <v>3.59</v>
      </c>
      <c r="L4" s="9">
        <v>2.4300000000000002</v>
      </c>
      <c r="M4" s="9">
        <v>2.31</v>
      </c>
      <c r="N4" s="9">
        <v>3.44</v>
      </c>
      <c r="O4" s="9">
        <v>3.69</v>
      </c>
      <c r="P4" s="9">
        <v>6.12</v>
      </c>
      <c r="Q4" s="9">
        <v>1.67</v>
      </c>
      <c r="R4" s="9">
        <v>3.37</v>
      </c>
      <c r="S4" s="9">
        <v>8.1199999999999992</v>
      </c>
      <c r="T4" s="9">
        <v>5.12</v>
      </c>
      <c r="U4" s="9">
        <v>7.16</v>
      </c>
      <c r="V4" s="9">
        <v>2.81</v>
      </c>
      <c r="W4" s="9">
        <v>5.74</v>
      </c>
      <c r="X4" s="9">
        <v>8.36</v>
      </c>
      <c r="Y4" s="9">
        <v>3.26</v>
      </c>
      <c r="Z4" s="9">
        <v>7.51</v>
      </c>
      <c r="AA4" s="9">
        <v>7.43</v>
      </c>
      <c r="AB4" s="9">
        <v>6.03</v>
      </c>
      <c r="AC4" s="9">
        <v>1.94</v>
      </c>
      <c r="AD4" s="9">
        <v>2.2999999999999998</v>
      </c>
      <c r="AE4" s="9">
        <v>2.36</v>
      </c>
      <c r="AF4" s="9">
        <v>6.36</v>
      </c>
      <c r="AG4" s="9"/>
      <c r="AH4" s="11">
        <f>AVERAGE(C4:AG4)</f>
        <v>5.1103333333333349</v>
      </c>
    </row>
    <row r="5" spans="2:34" x14ac:dyDescent="0.15">
      <c r="B5" s="8" t="s">
        <v>1</v>
      </c>
      <c r="C5" s="9">
        <v>345</v>
      </c>
      <c r="D5" s="9">
        <v>420</v>
      </c>
      <c r="E5" s="9">
        <v>424</v>
      </c>
      <c r="F5" s="9">
        <v>425</v>
      </c>
      <c r="G5" s="9">
        <v>255</v>
      </c>
      <c r="H5" s="9">
        <v>133</v>
      </c>
      <c r="I5" s="9">
        <v>417</v>
      </c>
      <c r="J5" s="9">
        <v>352</v>
      </c>
      <c r="K5" s="9">
        <v>143</v>
      </c>
      <c r="L5" s="9">
        <v>153</v>
      </c>
      <c r="M5" s="9">
        <v>219</v>
      </c>
      <c r="N5" s="9">
        <v>166</v>
      </c>
      <c r="O5" s="9">
        <v>186</v>
      </c>
      <c r="P5" s="9">
        <v>382</v>
      </c>
      <c r="Q5" s="9">
        <v>151</v>
      </c>
      <c r="R5" s="9">
        <v>281</v>
      </c>
      <c r="S5" s="9">
        <v>428</v>
      </c>
      <c r="T5" s="9">
        <v>317</v>
      </c>
      <c r="U5" s="9">
        <v>377</v>
      </c>
      <c r="V5" s="9">
        <v>169</v>
      </c>
      <c r="W5" s="9">
        <v>318</v>
      </c>
      <c r="X5" s="9">
        <v>419</v>
      </c>
      <c r="Y5" s="9">
        <v>207</v>
      </c>
      <c r="Z5" s="9">
        <v>407</v>
      </c>
      <c r="AA5" s="9">
        <v>404</v>
      </c>
      <c r="AB5" s="9">
        <v>351</v>
      </c>
      <c r="AC5" s="9">
        <v>200</v>
      </c>
      <c r="AD5" s="9">
        <v>183</v>
      </c>
      <c r="AE5" s="9">
        <v>169</v>
      </c>
      <c r="AF5" s="9">
        <v>319</v>
      </c>
      <c r="AG5" s="9"/>
      <c r="AH5" s="10">
        <f>SUM(C5:AG5)</f>
        <v>8720</v>
      </c>
    </row>
    <row r="6" spans="2:34" x14ac:dyDescent="0.15">
      <c r="B6" s="8" t="s">
        <v>2</v>
      </c>
      <c r="C6" s="9">
        <v>0.64929999999999999</v>
      </c>
      <c r="D6" s="9">
        <v>0.71060000000000001</v>
      </c>
      <c r="E6" s="9">
        <v>0.72089999999999999</v>
      </c>
      <c r="F6" s="9">
        <v>0.72170000000000001</v>
      </c>
      <c r="G6" s="9">
        <v>0.73</v>
      </c>
      <c r="H6" s="9">
        <v>0.96499999999999997</v>
      </c>
      <c r="I6" s="9">
        <v>0.74639999999999995</v>
      </c>
      <c r="J6" s="9">
        <v>0.70240000000000002</v>
      </c>
      <c r="K6" s="9">
        <v>0.54049999999999998</v>
      </c>
      <c r="L6" s="9">
        <v>0.85429999999999995</v>
      </c>
      <c r="M6" s="9">
        <v>1.2864</v>
      </c>
      <c r="N6" s="9">
        <v>0.65480000000000005</v>
      </c>
      <c r="O6" s="9">
        <v>0.68389999999999995</v>
      </c>
      <c r="P6" s="9">
        <v>0.84689999999999999</v>
      </c>
      <c r="Q6" s="9">
        <v>1.2269000000000001</v>
      </c>
      <c r="R6" s="9">
        <v>1.1314</v>
      </c>
      <c r="S6" s="9">
        <v>0.71519999999999995</v>
      </c>
      <c r="T6" s="9">
        <v>0.84009999999999996</v>
      </c>
      <c r="U6" s="9">
        <v>0.71440000000000003</v>
      </c>
      <c r="V6" s="9">
        <v>0.81599999999999995</v>
      </c>
      <c r="W6" s="9">
        <v>0.75170000000000003</v>
      </c>
      <c r="X6" s="9">
        <v>0.68</v>
      </c>
      <c r="Y6" s="9">
        <v>0.86160000000000003</v>
      </c>
      <c r="Z6" s="9">
        <v>0.73529999999999995</v>
      </c>
      <c r="AA6" s="9">
        <v>0.73780000000000001</v>
      </c>
      <c r="AB6" s="9">
        <v>0.78979999999999995</v>
      </c>
      <c r="AC6" s="9">
        <v>1.3988</v>
      </c>
      <c r="AD6" s="9">
        <v>1.0795999999999999</v>
      </c>
      <c r="AE6" s="9">
        <v>0.97160000000000002</v>
      </c>
      <c r="AF6" s="9">
        <v>0.68059999999999998</v>
      </c>
      <c r="AG6" s="9"/>
      <c r="AH6" s="12">
        <f>AVERAGE(C6:AG6)</f>
        <v>0.83146333333333311</v>
      </c>
    </row>
    <row r="7" spans="2:34" x14ac:dyDescent="0.15">
      <c r="B7" s="8" t="s">
        <v>3</v>
      </c>
      <c r="C7" s="9">
        <v>22.3</v>
      </c>
      <c r="D7" s="9">
        <v>23.9</v>
      </c>
      <c r="E7" s="9">
        <v>28.7</v>
      </c>
      <c r="F7" s="9">
        <v>29</v>
      </c>
      <c r="G7" s="9">
        <v>28.3</v>
      </c>
      <c r="H7" s="9">
        <v>22.9</v>
      </c>
      <c r="I7" s="9">
        <v>28.3</v>
      </c>
      <c r="J7" s="9">
        <v>30.2</v>
      </c>
      <c r="K7" s="9">
        <v>25.9</v>
      </c>
      <c r="L7" s="9">
        <v>21.2</v>
      </c>
      <c r="M7" s="9">
        <v>23</v>
      </c>
      <c r="N7" s="9">
        <v>24.2</v>
      </c>
      <c r="O7" s="9">
        <v>21.6</v>
      </c>
      <c r="P7" s="9">
        <v>20.6</v>
      </c>
      <c r="Q7" s="9">
        <v>18.899999999999999</v>
      </c>
      <c r="R7" s="9">
        <v>21.4</v>
      </c>
      <c r="S7" s="9">
        <v>24.1</v>
      </c>
      <c r="T7" s="9">
        <v>26.7</v>
      </c>
      <c r="U7" s="9">
        <v>30.9</v>
      </c>
      <c r="V7" s="9">
        <v>25.7</v>
      </c>
      <c r="W7" s="9">
        <v>28.9</v>
      </c>
      <c r="X7" s="9">
        <v>30.1</v>
      </c>
      <c r="Y7" s="9">
        <v>27.4</v>
      </c>
      <c r="Z7" s="9">
        <v>30.1</v>
      </c>
      <c r="AA7" s="9">
        <v>29.8</v>
      </c>
      <c r="AB7" s="9">
        <v>34</v>
      </c>
      <c r="AC7" s="9">
        <v>30.3</v>
      </c>
      <c r="AD7" s="9">
        <v>31.5</v>
      </c>
      <c r="AE7" s="9">
        <v>30.7</v>
      </c>
      <c r="AF7" s="9">
        <v>34.9</v>
      </c>
      <c r="AG7" s="9"/>
      <c r="AH7" s="13">
        <f>AVERAGE(C7:AG7)</f>
        <v>26.85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95B14-F5B4-4ADB-88F1-B65A14EE5C0E}">
  <dimension ref="B1:P150"/>
  <sheetViews>
    <sheetView showGridLines="0" workbookViewId="0">
      <selection activeCell="C4" sqref="C4:C13"/>
    </sheetView>
  </sheetViews>
  <sheetFormatPr defaultRowHeight="13.5" x14ac:dyDescent="0.15"/>
  <cols>
    <col min="2" max="2" width="11.375" bestFit="1" customWidth="1"/>
    <col min="3" max="4" width="13.875" style="38" customWidth="1"/>
    <col min="5" max="5" width="12.125" style="29" customWidth="1"/>
    <col min="6" max="6" width="12.5" style="29" bestFit="1" customWidth="1"/>
    <col min="7" max="7" width="12.5" style="29" customWidth="1"/>
    <col min="8" max="9" width="14.625" style="30" customWidth="1"/>
    <col min="10" max="12" width="14.625" hidden="1" customWidth="1"/>
    <col min="13" max="13" width="17.125" hidden="1" customWidth="1"/>
    <col min="14" max="14" width="15.875" hidden="1" customWidth="1"/>
    <col min="15" max="15" width="15.875" customWidth="1"/>
  </cols>
  <sheetData>
    <row r="1" spans="2:14" ht="33" customHeight="1" x14ac:dyDescent="0.15">
      <c r="B1" t="s">
        <v>46</v>
      </c>
      <c r="F1" s="29" t="s">
        <v>50</v>
      </c>
    </row>
    <row r="2" spans="2:14" x14ac:dyDescent="0.15">
      <c r="B2" s="47"/>
      <c r="C2" s="48"/>
      <c r="D2" s="60"/>
      <c r="E2" s="70" t="s">
        <v>43</v>
      </c>
      <c r="F2" s="71"/>
      <c r="G2" s="71"/>
      <c r="H2" s="71"/>
      <c r="I2" s="72"/>
      <c r="J2">
        <v>0.54149999999999998</v>
      </c>
      <c r="K2">
        <v>7.1997969027672E-3</v>
      </c>
      <c r="L2">
        <v>0.22700000000000001</v>
      </c>
      <c r="M2">
        <v>4.9179994922569178E-2</v>
      </c>
      <c r="N2">
        <v>2.4425410699652712</v>
      </c>
    </row>
    <row r="3" spans="2:14" x14ac:dyDescent="0.15">
      <c r="B3" s="44" t="s">
        <v>47</v>
      </c>
      <c r="C3" s="42" t="s">
        <v>48</v>
      </c>
      <c r="D3" s="42" t="s">
        <v>67</v>
      </c>
      <c r="E3" s="51" t="s">
        <v>40</v>
      </c>
      <c r="F3" s="51" t="s">
        <v>41</v>
      </c>
      <c r="G3" s="51" t="s">
        <v>51</v>
      </c>
      <c r="H3" s="34" t="s">
        <v>42</v>
      </c>
      <c r="I3" s="34" t="s">
        <v>52</v>
      </c>
    </row>
    <row r="4" spans="2:14" x14ac:dyDescent="0.15">
      <c r="B4" s="45">
        <v>43466</v>
      </c>
      <c r="C4" s="37">
        <f>臼谷2019年1月!$AH$5</f>
        <v>3597</v>
      </c>
      <c r="D4" s="37">
        <v>3431.7656207999999</v>
      </c>
      <c r="E4" s="35">
        <f t="shared" ref="E4:G6" si="0">$C4*J$2</f>
        <v>1947.7755</v>
      </c>
      <c r="F4" s="35">
        <f t="shared" si="0"/>
        <v>25.897669459253617</v>
      </c>
      <c r="G4" s="35">
        <f t="shared" si="0"/>
        <v>816.51900000000001</v>
      </c>
      <c r="H4" s="36">
        <f>E4/14</f>
        <v>139.12682142857142</v>
      </c>
      <c r="I4" s="53">
        <f>E4/$N$2</f>
        <v>797.43817778576556</v>
      </c>
    </row>
    <row r="5" spans="2:14" x14ac:dyDescent="0.15">
      <c r="B5" s="45">
        <v>43497</v>
      </c>
      <c r="C5" s="37">
        <f>臼谷2019年2月!$AH$5</f>
        <v>4500</v>
      </c>
      <c r="D5" s="37">
        <v>4353.0734015999997</v>
      </c>
      <c r="E5" s="35">
        <f t="shared" si="0"/>
        <v>2436.75</v>
      </c>
      <c r="F5" s="35">
        <f t="shared" si="0"/>
        <v>32.399086062452398</v>
      </c>
      <c r="G5" s="35">
        <f t="shared" si="0"/>
        <v>1021.5</v>
      </c>
      <c r="H5" s="36">
        <f t="shared" ref="H5:H8" si="1">E5/14</f>
        <v>174.05357142857142</v>
      </c>
      <c r="I5" s="53">
        <f t="shared" ref="I5:I8" si="2">E5/$N$2</f>
        <v>997.6290797987059</v>
      </c>
    </row>
    <row r="6" spans="2:14" x14ac:dyDescent="0.15">
      <c r="B6" s="45">
        <v>43525</v>
      </c>
      <c r="C6" s="37">
        <f>臼谷2019年3月!$AH$5</f>
        <v>6719</v>
      </c>
      <c r="D6" s="37">
        <v>6216.5590344000002</v>
      </c>
      <c r="E6" s="35">
        <f t="shared" si="0"/>
        <v>3638.3384999999998</v>
      </c>
      <c r="F6" s="35">
        <f t="shared" si="0"/>
        <v>48.375435389692818</v>
      </c>
      <c r="G6" s="35">
        <f t="shared" si="0"/>
        <v>1525.213</v>
      </c>
      <c r="H6" s="36">
        <f t="shared" si="1"/>
        <v>259.88132142857143</v>
      </c>
      <c r="I6" s="53">
        <f t="shared" si="2"/>
        <v>1489.571063815001</v>
      </c>
    </row>
    <row r="7" spans="2:14" x14ac:dyDescent="0.15">
      <c r="B7" s="45">
        <v>43556</v>
      </c>
      <c r="C7" s="37">
        <f>臼谷2019年4月!$AH$5</f>
        <v>8093</v>
      </c>
      <c r="D7" s="37">
        <v>7318.6399439999996</v>
      </c>
      <c r="E7" s="35">
        <f t="shared" ref="E7:E8" si="3">$C7*J$2</f>
        <v>4382.3594999999996</v>
      </c>
      <c r="F7" s="35">
        <f t="shared" ref="F7:G9" si="4">$C7*K$2</f>
        <v>58.267956334094947</v>
      </c>
      <c r="G7" s="35">
        <f t="shared" si="4"/>
        <v>1837.1110000000001</v>
      </c>
      <c r="H7" s="36">
        <f t="shared" si="1"/>
        <v>313.02567857142856</v>
      </c>
      <c r="I7" s="53">
        <f t="shared" si="2"/>
        <v>1794.1804761802057</v>
      </c>
    </row>
    <row r="8" spans="2:14" x14ac:dyDescent="0.15">
      <c r="B8" s="45">
        <v>43586</v>
      </c>
      <c r="C8" s="37">
        <f>臼谷2019年5月!$AH$5</f>
        <v>11057</v>
      </c>
      <c r="D8" s="37">
        <v>8200.1904071999998</v>
      </c>
      <c r="E8" s="35">
        <f t="shared" si="3"/>
        <v>5987.3654999999999</v>
      </c>
      <c r="F8" s="35">
        <f t="shared" si="4"/>
        <v>79.608154353896936</v>
      </c>
      <c r="G8" s="35">
        <f t="shared" si="4"/>
        <v>2509.9390000000003</v>
      </c>
      <c r="H8" s="36">
        <f t="shared" si="1"/>
        <v>427.66896428571425</v>
      </c>
      <c r="I8" s="53">
        <f t="shared" si="2"/>
        <v>2451.2854967409535</v>
      </c>
    </row>
    <row r="9" spans="2:14" x14ac:dyDescent="0.15">
      <c r="B9" s="45">
        <v>43617</v>
      </c>
      <c r="C9" s="37">
        <f>臼谷2019年6月!$AH$5</f>
        <v>8095</v>
      </c>
      <c r="D9" s="37">
        <v>6339.6622079999997</v>
      </c>
      <c r="E9" s="35">
        <f t="shared" ref="E9" si="5">$C9*J$2</f>
        <v>4383.4425000000001</v>
      </c>
      <c r="F9" s="35">
        <f t="shared" si="4"/>
        <v>58.282355927900483</v>
      </c>
      <c r="G9" s="35">
        <f t="shared" si="4"/>
        <v>1837.5650000000001</v>
      </c>
      <c r="H9" s="36">
        <f t="shared" ref="H9" si="6">E9/14</f>
        <v>313.10303571428574</v>
      </c>
      <c r="I9" s="53">
        <f t="shared" ref="I9" si="7">E9/$N$2</f>
        <v>1794.6238668823387</v>
      </c>
    </row>
    <row r="10" spans="2:14" x14ac:dyDescent="0.15">
      <c r="B10" s="45">
        <v>43647</v>
      </c>
      <c r="C10" s="37">
        <f>臼谷2019年7月!$AH$5</f>
        <v>7562</v>
      </c>
      <c r="D10" s="37">
        <v>6784.3526783999996</v>
      </c>
      <c r="E10" s="35">
        <f t="shared" ref="E10" si="8">$C10*J$2</f>
        <v>4094.8229999999999</v>
      </c>
      <c r="F10" s="35">
        <f t="shared" ref="F10" si="9">$C10*K$2</f>
        <v>54.444864178725567</v>
      </c>
      <c r="G10" s="35">
        <f t="shared" ref="G10" si="10">$C10*L$2</f>
        <v>1716.5740000000001</v>
      </c>
      <c r="H10" s="36">
        <f t="shared" ref="H10" si="11">E10/14</f>
        <v>292.48735714285715</v>
      </c>
      <c r="I10" s="53">
        <f t="shared" ref="I10" si="12">E10/$N$2</f>
        <v>1676.4602447639586</v>
      </c>
    </row>
    <row r="11" spans="2:14" x14ac:dyDescent="0.15">
      <c r="B11" s="45">
        <v>43678</v>
      </c>
      <c r="C11" s="37">
        <f>臼谷2019年8月!$AH$5</f>
        <v>8731</v>
      </c>
      <c r="D11" s="37">
        <v>7551.1345535999999</v>
      </c>
      <c r="E11" s="35">
        <f t="shared" ref="E11" si="13">$C11*J$2</f>
        <v>4727.8364999999994</v>
      </c>
      <c r="F11" s="35">
        <f t="shared" ref="F11" si="14">$C11*K$2</f>
        <v>62.861426758060425</v>
      </c>
      <c r="G11" s="35">
        <f t="shared" ref="G11" si="15">$C11*L$2</f>
        <v>1981.9370000000001</v>
      </c>
      <c r="H11" s="36">
        <f t="shared" ref="H11" si="16">E11/14</f>
        <v>337.70260714285712</v>
      </c>
      <c r="I11" s="53">
        <f t="shared" ref="I11" si="17">E11/$N$2</f>
        <v>1935.6221101605556</v>
      </c>
    </row>
    <row r="12" spans="2:14" x14ac:dyDescent="0.15">
      <c r="B12" s="45">
        <v>43709</v>
      </c>
      <c r="C12" s="37">
        <f>臼谷2019年9月!$AH$5</f>
        <v>7363</v>
      </c>
      <c r="D12" s="37">
        <v>5998.8851999999997</v>
      </c>
      <c r="E12" s="35">
        <f t="shared" ref="E12" si="18">$C12*J$2</f>
        <v>3987.0645</v>
      </c>
      <c r="F12" s="35">
        <f t="shared" ref="F12" si="19">$C12*K$2</f>
        <v>53.012104595074895</v>
      </c>
      <c r="G12" s="35">
        <f t="shared" ref="G12" si="20">$C12*L$2</f>
        <v>1671.4010000000001</v>
      </c>
      <c r="H12" s="36">
        <f t="shared" ref="H12" si="21">E12/14</f>
        <v>284.79032142857142</v>
      </c>
      <c r="I12" s="53">
        <f t="shared" ref="I12" si="22">E12/$N$2</f>
        <v>1632.3428699017493</v>
      </c>
    </row>
    <row r="13" spans="2:14" x14ac:dyDescent="0.15">
      <c r="B13" s="45">
        <v>43739</v>
      </c>
      <c r="C13" s="37">
        <f>臼谷2019年10月!$AH$5</f>
        <v>5129</v>
      </c>
      <c r="D13" s="37">
        <v>5632.0962191999997</v>
      </c>
      <c r="E13" s="35">
        <f t="shared" ref="E13" si="23">$C13*J$2</f>
        <v>2777.3534999999997</v>
      </c>
      <c r="F13" s="35">
        <f t="shared" ref="F13" si="24">$C13*K$2</f>
        <v>36.927758314292966</v>
      </c>
      <c r="G13" s="35">
        <f t="shared" ref="G13" si="25">$C13*L$2</f>
        <v>1164.2830000000001</v>
      </c>
      <c r="H13" s="36">
        <f t="shared" ref="H13" si="26">E13/14</f>
        <v>198.38239285714283</v>
      </c>
      <c r="I13" s="53">
        <f t="shared" ref="I13" si="27">E13/$N$2</f>
        <v>1137.0754556194581</v>
      </c>
    </row>
    <row r="14" spans="2:14" x14ac:dyDescent="0.15">
      <c r="B14" s="45">
        <v>43770</v>
      </c>
      <c r="C14" s="37">
        <f>臼谷2019年11月!$AH$5</f>
        <v>5820</v>
      </c>
      <c r="D14" s="37">
        <v>3873.5658720000001</v>
      </c>
      <c r="E14" s="35">
        <f t="shared" ref="E14" si="28">$C14*J$2</f>
        <v>3151.5299999999997</v>
      </c>
      <c r="F14" s="35">
        <f t="shared" ref="F14" si="29">$C14*K$2</f>
        <v>41.902817974105105</v>
      </c>
      <c r="G14" s="35">
        <f t="shared" ref="G14" si="30">$C14*L$2</f>
        <v>1321.14</v>
      </c>
      <c r="H14" s="36">
        <f t="shared" ref="H14" si="31">E14/14</f>
        <v>225.1092857142857</v>
      </c>
      <c r="I14" s="53">
        <f t="shared" ref="I14" si="32">E14/$N$2</f>
        <v>1290.2669432063262</v>
      </c>
    </row>
    <row r="15" spans="2:14" x14ac:dyDescent="0.15">
      <c r="B15" s="45">
        <v>43800</v>
      </c>
      <c r="C15" s="37">
        <f>臼谷2019年12月!$AH$5</f>
        <v>3855</v>
      </c>
      <c r="D15" s="37">
        <v>3075.4620863999999</v>
      </c>
      <c r="E15" s="35">
        <f t="shared" ref="E15" si="33">$C15*J$2</f>
        <v>2087.4825000000001</v>
      </c>
      <c r="F15" s="35">
        <f t="shared" ref="F15" si="34">$C15*K$2</f>
        <v>27.755217060167556</v>
      </c>
      <c r="G15" s="35">
        <f t="shared" ref="G15" si="35">$C15*L$2</f>
        <v>875.08500000000004</v>
      </c>
      <c r="H15" s="36">
        <f t="shared" ref="H15" si="36">E15/14</f>
        <v>149.10589285714286</v>
      </c>
      <c r="I15" s="53">
        <f t="shared" ref="I15" si="37">E15/$N$2</f>
        <v>854.63557836089137</v>
      </c>
    </row>
    <row r="16" spans="2:14" x14ac:dyDescent="0.15">
      <c r="B16" s="32" t="s">
        <v>44</v>
      </c>
      <c r="C16" s="39">
        <f t="shared" ref="C16:I16" si="38">SUM(C4:C15)</f>
        <v>80521</v>
      </c>
      <c r="D16" s="39">
        <f t="shared" si="38"/>
        <v>68775.387225600003</v>
      </c>
      <c r="E16" s="35">
        <f t="shared" si="38"/>
        <v>43602.121499999994</v>
      </c>
      <c r="F16" s="35">
        <f t="shared" si="38"/>
        <v>579.73484640771767</v>
      </c>
      <c r="G16" s="35">
        <f t="shared" si="38"/>
        <v>18278.267</v>
      </c>
      <c r="H16" s="36">
        <f t="shared" si="38"/>
        <v>3114.4372499999999</v>
      </c>
      <c r="I16" s="53">
        <f t="shared" si="38"/>
        <v>17851.131363215911</v>
      </c>
    </row>
    <row r="17" spans="2:16" x14ac:dyDescent="0.15">
      <c r="H17" s="31"/>
      <c r="I17" s="31"/>
    </row>
    <row r="18" spans="2:16" x14ac:dyDescent="0.15">
      <c r="H18" s="31"/>
      <c r="I18" s="31"/>
      <c r="J18">
        <f t="shared" ref="J18:M18" si="39">SUM(J4:J17)</f>
        <v>0</v>
      </c>
      <c r="K18">
        <f t="shared" si="39"/>
        <v>0</v>
      </c>
      <c r="L18">
        <f t="shared" si="39"/>
        <v>0</v>
      </c>
      <c r="M18">
        <f t="shared" si="39"/>
        <v>0</v>
      </c>
    </row>
    <row r="19" spans="2:16" x14ac:dyDescent="0.15">
      <c r="H19" s="31"/>
      <c r="I19" s="31"/>
    </row>
    <row r="20" spans="2:16" x14ac:dyDescent="0.15">
      <c r="H20" s="31"/>
      <c r="I20" s="31"/>
    </row>
    <row r="21" spans="2:16" x14ac:dyDescent="0.15">
      <c r="H21" s="31"/>
      <c r="I21" s="31"/>
    </row>
    <row r="22" spans="2:16" x14ac:dyDescent="0.15">
      <c r="H22" s="31"/>
      <c r="I22" s="31"/>
      <c r="P22" s="40"/>
    </row>
    <row r="23" spans="2:16" x14ac:dyDescent="0.15">
      <c r="B23" s="58"/>
      <c r="C23" s="58"/>
      <c r="D23" s="58"/>
      <c r="E23" s="58"/>
      <c r="F23" s="58"/>
      <c r="G23" s="58"/>
      <c r="H23" s="58"/>
      <c r="I23" s="58"/>
    </row>
    <row r="24" spans="2:16" x14ac:dyDescent="0.15">
      <c r="B24" s="58"/>
      <c r="C24" s="59"/>
      <c r="D24" s="59"/>
      <c r="E24" s="59"/>
      <c r="F24" s="59"/>
      <c r="G24" s="59"/>
      <c r="H24" s="59"/>
      <c r="I24" s="59"/>
    </row>
    <row r="25" spans="2:16" x14ac:dyDescent="0.15">
      <c r="H25" s="31"/>
      <c r="I25" s="31"/>
      <c r="J25" s="58"/>
      <c r="K25" s="58"/>
      <c r="L25" s="58"/>
      <c r="M25" s="58"/>
      <c r="N25" s="58"/>
      <c r="O25" s="58"/>
    </row>
    <row r="26" spans="2:16" x14ac:dyDescent="0.15">
      <c r="H26" s="31"/>
      <c r="I26" s="31"/>
      <c r="J26" s="59"/>
      <c r="K26" s="59"/>
      <c r="L26" s="59"/>
      <c r="M26" s="59"/>
      <c r="N26" s="59"/>
      <c r="O26" s="59"/>
    </row>
    <row r="27" spans="2:16" x14ac:dyDescent="0.15">
      <c r="H27" s="31"/>
      <c r="I27" s="31"/>
    </row>
    <row r="28" spans="2:16" hidden="1" x14ac:dyDescent="0.15">
      <c r="B28" s="58" t="s">
        <v>53</v>
      </c>
      <c r="C28" s="58" t="s">
        <v>66</v>
      </c>
      <c r="D28" s="58"/>
      <c r="H28" s="31"/>
      <c r="I28" s="31"/>
    </row>
    <row r="29" spans="2:16" hidden="1" x14ac:dyDescent="0.15">
      <c r="B29" s="58" t="s">
        <v>54</v>
      </c>
      <c r="C29" s="59">
        <v>3431.7656207999999</v>
      </c>
      <c r="D29" s="59"/>
      <c r="H29" s="31"/>
      <c r="I29" s="31"/>
    </row>
    <row r="30" spans="2:16" hidden="1" x14ac:dyDescent="0.15">
      <c r="B30" s="58" t="s">
        <v>55</v>
      </c>
      <c r="C30" s="59">
        <v>4353.0734015999997</v>
      </c>
      <c r="D30" s="59"/>
      <c r="H30" s="31"/>
      <c r="I30" s="31"/>
    </row>
    <row r="31" spans="2:16" hidden="1" x14ac:dyDescent="0.15">
      <c r="B31" s="58" t="s">
        <v>56</v>
      </c>
      <c r="C31" s="59">
        <v>6216.5590344000002</v>
      </c>
      <c r="D31" s="59"/>
      <c r="H31" s="31"/>
      <c r="I31" s="31"/>
    </row>
    <row r="32" spans="2:16" hidden="1" x14ac:dyDescent="0.15">
      <c r="B32" s="58" t="s">
        <v>57</v>
      </c>
      <c r="C32" s="59">
        <v>7318.6399439999996</v>
      </c>
      <c r="D32" s="59"/>
      <c r="H32" s="31"/>
      <c r="I32" s="31"/>
    </row>
    <row r="33" spans="2:9" hidden="1" x14ac:dyDescent="0.15">
      <c r="B33" s="58" t="s">
        <v>58</v>
      </c>
      <c r="C33" s="59">
        <v>8200.1904071999998</v>
      </c>
      <c r="D33" s="59"/>
      <c r="H33" s="31"/>
      <c r="I33" s="31"/>
    </row>
    <row r="34" spans="2:9" hidden="1" x14ac:dyDescent="0.15">
      <c r="B34" s="58" t="s">
        <v>59</v>
      </c>
      <c r="C34" s="59">
        <v>6339.6622079999997</v>
      </c>
      <c r="D34" s="59"/>
      <c r="H34" s="31"/>
      <c r="I34" s="31"/>
    </row>
    <row r="35" spans="2:9" hidden="1" x14ac:dyDescent="0.15">
      <c r="B35" s="58" t="s">
        <v>60</v>
      </c>
      <c r="C35" s="59">
        <v>6784.3526783999996</v>
      </c>
      <c r="D35" s="59"/>
      <c r="H35" s="31"/>
      <c r="I35" s="31"/>
    </row>
    <row r="36" spans="2:9" hidden="1" x14ac:dyDescent="0.15">
      <c r="B36" s="58" t="s">
        <v>61</v>
      </c>
      <c r="C36" s="59">
        <v>7551.1345535999999</v>
      </c>
      <c r="D36" s="59"/>
      <c r="H36" s="31"/>
      <c r="I36" s="31"/>
    </row>
    <row r="37" spans="2:9" hidden="1" x14ac:dyDescent="0.15">
      <c r="B37" s="58" t="s">
        <v>62</v>
      </c>
      <c r="C37" s="59">
        <v>5998.8851999999997</v>
      </c>
      <c r="D37" s="59"/>
      <c r="H37" s="31"/>
      <c r="I37" s="31"/>
    </row>
    <row r="38" spans="2:9" hidden="1" x14ac:dyDescent="0.15">
      <c r="B38" s="58" t="s">
        <v>63</v>
      </c>
      <c r="C38" s="59">
        <v>5632.0962191999997</v>
      </c>
      <c r="D38" s="59"/>
      <c r="H38" s="31"/>
      <c r="I38" s="31"/>
    </row>
    <row r="39" spans="2:9" hidden="1" x14ac:dyDescent="0.15">
      <c r="B39" s="58" t="s">
        <v>64</v>
      </c>
      <c r="C39" s="59">
        <v>3873.5658720000001</v>
      </c>
      <c r="D39" s="59"/>
      <c r="H39" s="31"/>
      <c r="I39" s="31"/>
    </row>
    <row r="40" spans="2:9" hidden="1" x14ac:dyDescent="0.15">
      <c r="B40" s="58" t="s">
        <v>65</v>
      </c>
      <c r="C40" s="59">
        <v>3075.4620863999999</v>
      </c>
      <c r="D40" s="59"/>
      <c r="H40" s="31"/>
      <c r="I40" s="31"/>
    </row>
    <row r="41" spans="2:9" x14ac:dyDescent="0.15">
      <c r="H41" s="31"/>
      <c r="I41" s="31"/>
    </row>
    <row r="42" spans="2:9" x14ac:dyDescent="0.15">
      <c r="H42" s="31"/>
      <c r="I42" s="31"/>
    </row>
    <row r="43" spans="2:9" x14ac:dyDescent="0.15">
      <c r="H43" s="31"/>
      <c r="I43" s="31"/>
    </row>
    <row r="44" spans="2:9" x14ac:dyDescent="0.15">
      <c r="H44" s="31"/>
      <c r="I44" s="31"/>
    </row>
    <row r="45" spans="2:9" x14ac:dyDescent="0.15">
      <c r="H45" s="31"/>
      <c r="I45" s="31"/>
    </row>
    <row r="46" spans="2:9" x14ac:dyDescent="0.15">
      <c r="H46" s="31"/>
      <c r="I46" s="31"/>
    </row>
    <row r="47" spans="2:9" x14ac:dyDescent="0.15">
      <c r="H47" s="31"/>
      <c r="I47" s="31"/>
    </row>
    <row r="48" spans="2:9" x14ac:dyDescent="0.15">
      <c r="H48" s="31"/>
      <c r="I48" s="31"/>
    </row>
    <row r="49" spans="8:9" x14ac:dyDescent="0.15">
      <c r="H49" s="31"/>
      <c r="I49" s="31"/>
    </row>
    <row r="50" spans="8:9" x14ac:dyDescent="0.15">
      <c r="H50" s="31"/>
      <c r="I50" s="31"/>
    </row>
    <row r="51" spans="8:9" x14ac:dyDescent="0.15">
      <c r="H51" s="31"/>
      <c r="I51" s="31"/>
    </row>
    <row r="52" spans="8:9" x14ac:dyDescent="0.15">
      <c r="H52" s="31"/>
      <c r="I52" s="31"/>
    </row>
    <row r="53" spans="8:9" x14ac:dyDescent="0.15">
      <c r="H53" s="31"/>
      <c r="I53" s="31"/>
    </row>
    <row r="54" spans="8:9" x14ac:dyDescent="0.15">
      <c r="H54" s="31"/>
      <c r="I54" s="31"/>
    </row>
    <row r="55" spans="8:9" x14ac:dyDescent="0.15">
      <c r="H55" s="31"/>
      <c r="I55" s="31"/>
    </row>
    <row r="56" spans="8:9" x14ac:dyDescent="0.15">
      <c r="H56" s="31"/>
      <c r="I56" s="31"/>
    </row>
    <row r="57" spans="8:9" x14ac:dyDescent="0.15">
      <c r="H57" s="31"/>
      <c r="I57" s="31"/>
    </row>
    <row r="58" spans="8:9" x14ac:dyDescent="0.15">
      <c r="H58" s="31"/>
      <c r="I58" s="31"/>
    </row>
    <row r="59" spans="8:9" x14ac:dyDescent="0.15">
      <c r="H59" s="31"/>
      <c r="I59" s="31"/>
    </row>
    <row r="60" spans="8:9" x14ac:dyDescent="0.15">
      <c r="H60" s="31"/>
      <c r="I60" s="31"/>
    </row>
    <row r="61" spans="8:9" x14ac:dyDescent="0.15">
      <c r="H61" s="31"/>
      <c r="I61" s="31"/>
    </row>
    <row r="62" spans="8:9" x14ac:dyDescent="0.15">
      <c r="H62" s="31"/>
      <c r="I62" s="31"/>
    </row>
    <row r="63" spans="8:9" x14ac:dyDescent="0.15">
      <c r="H63" s="31"/>
      <c r="I63" s="31"/>
    </row>
    <row r="64" spans="8:9" x14ac:dyDescent="0.15">
      <c r="H64" s="31"/>
      <c r="I64" s="31"/>
    </row>
    <row r="65" spans="8:9" x14ac:dyDescent="0.15">
      <c r="H65" s="31"/>
      <c r="I65" s="31"/>
    </row>
    <row r="66" spans="8:9" x14ac:dyDescent="0.15">
      <c r="H66" s="31"/>
      <c r="I66" s="31"/>
    </row>
    <row r="67" spans="8:9" x14ac:dyDescent="0.15">
      <c r="H67" s="31"/>
      <c r="I67" s="31"/>
    </row>
    <row r="68" spans="8:9" x14ac:dyDescent="0.15">
      <c r="H68" s="31"/>
      <c r="I68" s="31"/>
    </row>
    <row r="69" spans="8:9" x14ac:dyDescent="0.15">
      <c r="H69" s="31"/>
      <c r="I69" s="31"/>
    </row>
    <row r="70" spans="8:9" x14ac:dyDescent="0.15">
      <c r="H70" s="31"/>
      <c r="I70" s="31"/>
    </row>
    <row r="71" spans="8:9" x14ac:dyDescent="0.15">
      <c r="H71" s="31"/>
      <c r="I71" s="31"/>
    </row>
    <row r="72" spans="8:9" x14ac:dyDescent="0.15">
      <c r="H72" s="31"/>
      <c r="I72" s="31"/>
    </row>
    <row r="73" spans="8:9" x14ac:dyDescent="0.15">
      <c r="H73" s="31"/>
      <c r="I73" s="31"/>
    </row>
    <row r="74" spans="8:9" x14ac:dyDescent="0.15">
      <c r="H74" s="31"/>
      <c r="I74" s="31"/>
    </row>
    <row r="75" spans="8:9" x14ac:dyDescent="0.15">
      <c r="H75" s="31"/>
      <c r="I75" s="31"/>
    </row>
    <row r="76" spans="8:9" x14ac:dyDescent="0.15">
      <c r="H76" s="31"/>
      <c r="I76" s="31"/>
    </row>
    <row r="77" spans="8:9" x14ac:dyDescent="0.15">
      <c r="H77" s="31"/>
      <c r="I77" s="31"/>
    </row>
    <row r="78" spans="8:9" x14ac:dyDescent="0.15">
      <c r="H78" s="31"/>
      <c r="I78" s="31"/>
    </row>
    <row r="79" spans="8:9" x14ac:dyDescent="0.15">
      <c r="H79" s="31"/>
      <c r="I79" s="31"/>
    </row>
    <row r="80" spans="8:9" x14ac:dyDescent="0.15">
      <c r="H80" s="31"/>
      <c r="I80" s="31"/>
    </row>
    <row r="81" spans="8:9" x14ac:dyDescent="0.15">
      <c r="H81" s="31"/>
      <c r="I81" s="31"/>
    </row>
    <row r="82" spans="8:9" x14ac:dyDescent="0.15">
      <c r="H82" s="31"/>
      <c r="I82" s="31"/>
    </row>
    <row r="83" spans="8:9" x14ac:dyDescent="0.15">
      <c r="H83" s="31"/>
      <c r="I83" s="31"/>
    </row>
    <row r="84" spans="8:9" x14ac:dyDescent="0.15">
      <c r="H84" s="31"/>
      <c r="I84" s="31"/>
    </row>
    <row r="85" spans="8:9" x14ac:dyDescent="0.15">
      <c r="H85" s="31"/>
      <c r="I85" s="31"/>
    </row>
    <row r="86" spans="8:9" x14ac:dyDescent="0.15">
      <c r="H86" s="31"/>
      <c r="I86" s="31"/>
    </row>
    <row r="87" spans="8:9" x14ac:dyDescent="0.15">
      <c r="H87" s="31"/>
      <c r="I87" s="31"/>
    </row>
    <row r="88" spans="8:9" x14ac:dyDescent="0.15">
      <c r="H88" s="31"/>
      <c r="I88" s="31"/>
    </row>
    <row r="89" spans="8:9" x14ac:dyDescent="0.15">
      <c r="H89" s="31"/>
      <c r="I89" s="31"/>
    </row>
    <row r="90" spans="8:9" x14ac:dyDescent="0.15">
      <c r="H90" s="31"/>
      <c r="I90" s="31"/>
    </row>
    <row r="91" spans="8:9" x14ac:dyDescent="0.15">
      <c r="H91" s="31"/>
      <c r="I91" s="31"/>
    </row>
    <row r="92" spans="8:9" x14ac:dyDescent="0.15">
      <c r="H92" s="31"/>
      <c r="I92" s="31"/>
    </row>
    <row r="93" spans="8:9" x14ac:dyDescent="0.15">
      <c r="H93" s="31"/>
      <c r="I93" s="31"/>
    </row>
    <row r="94" spans="8:9" x14ac:dyDescent="0.15">
      <c r="H94" s="31"/>
      <c r="I94" s="31"/>
    </row>
    <row r="95" spans="8:9" x14ac:dyDescent="0.15">
      <c r="H95" s="31"/>
      <c r="I95" s="31"/>
    </row>
    <row r="96" spans="8:9" x14ac:dyDescent="0.15">
      <c r="H96" s="31"/>
      <c r="I96" s="31"/>
    </row>
    <row r="97" spans="8:9" x14ac:dyDescent="0.15">
      <c r="H97" s="31"/>
      <c r="I97" s="31"/>
    </row>
    <row r="98" spans="8:9" x14ac:dyDescent="0.15">
      <c r="H98" s="31"/>
      <c r="I98" s="31"/>
    </row>
    <row r="99" spans="8:9" x14ac:dyDescent="0.15">
      <c r="H99" s="31"/>
      <c r="I99" s="31"/>
    </row>
    <row r="100" spans="8:9" x14ac:dyDescent="0.15">
      <c r="H100" s="31"/>
      <c r="I100" s="31"/>
    </row>
    <row r="101" spans="8:9" x14ac:dyDescent="0.15">
      <c r="H101" s="31"/>
      <c r="I101" s="31"/>
    </row>
    <row r="102" spans="8:9" x14ac:dyDescent="0.15">
      <c r="H102" s="31"/>
      <c r="I102" s="31"/>
    </row>
    <row r="103" spans="8:9" x14ac:dyDescent="0.15">
      <c r="H103" s="31"/>
      <c r="I103" s="31"/>
    </row>
    <row r="104" spans="8:9" x14ac:dyDescent="0.15">
      <c r="H104" s="31"/>
      <c r="I104" s="31"/>
    </row>
    <row r="105" spans="8:9" x14ac:dyDescent="0.15">
      <c r="H105" s="31"/>
      <c r="I105" s="31"/>
    </row>
    <row r="106" spans="8:9" x14ac:dyDescent="0.15">
      <c r="H106" s="31"/>
      <c r="I106" s="31"/>
    </row>
    <row r="107" spans="8:9" x14ac:dyDescent="0.15">
      <c r="H107" s="31"/>
      <c r="I107" s="31"/>
    </row>
    <row r="108" spans="8:9" x14ac:dyDescent="0.15">
      <c r="H108" s="31"/>
      <c r="I108" s="31"/>
    </row>
    <row r="109" spans="8:9" x14ac:dyDescent="0.15">
      <c r="H109" s="31"/>
      <c r="I109" s="31"/>
    </row>
    <row r="110" spans="8:9" x14ac:dyDescent="0.15">
      <c r="H110" s="31"/>
      <c r="I110" s="31"/>
    </row>
    <row r="111" spans="8:9" x14ac:dyDescent="0.15">
      <c r="H111" s="31"/>
      <c r="I111" s="31"/>
    </row>
    <row r="112" spans="8:9" x14ac:dyDescent="0.15">
      <c r="H112" s="31"/>
      <c r="I112" s="31"/>
    </row>
    <row r="113" spans="8:9" x14ac:dyDescent="0.15">
      <c r="H113" s="31"/>
      <c r="I113" s="31"/>
    </row>
    <row r="114" spans="8:9" x14ac:dyDescent="0.15">
      <c r="H114" s="31"/>
      <c r="I114" s="31"/>
    </row>
    <row r="115" spans="8:9" x14ac:dyDescent="0.15">
      <c r="H115" s="31"/>
      <c r="I115" s="31"/>
    </row>
    <row r="116" spans="8:9" x14ac:dyDescent="0.15">
      <c r="H116" s="31"/>
      <c r="I116" s="31"/>
    </row>
    <row r="117" spans="8:9" x14ac:dyDescent="0.15">
      <c r="H117" s="31"/>
      <c r="I117" s="31"/>
    </row>
    <row r="118" spans="8:9" x14ac:dyDescent="0.15">
      <c r="H118" s="31"/>
      <c r="I118" s="31"/>
    </row>
    <row r="119" spans="8:9" x14ac:dyDescent="0.15">
      <c r="H119" s="31"/>
      <c r="I119" s="31"/>
    </row>
    <row r="120" spans="8:9" x14ac:dyDescent="0.15">
      <c r="H120" s="31"/>
      <c r="I120" s="31"/>
    </row>
    <row r="121" spans="8:9" x14ac:dyDescent="0.15">
      <c r="H121" s="31"/>
      <c r="I121" s="31"/>
    </row>
    <row r="122" spans="8:9" x14ac:dyDescent="0.15">
      <c r="H122" s="31"/>
      <c r="I122" s="31"/>
    </row>
    <row r="123" spans="8:9" x14ac:dyDescent="0.15">
      <c r="H123" s="31"/>
      <c r="I123" s="31"/>
    </row>
    <row r="124" spans="8:9" x14ac:dyDescent="0.15">
      <c r="H124" s="31"/>
      <c r="I124" s="31"/>
    </row>
    <row r="125" spans="8:9" x14ac:dyDescent="0.15">
      <c r="H125" s="31"/>
      <c r="I125" s="31"/>
    </row>
    <row r="126" spans="8:9" x14ac:dyDescent="0.15">
      <c r="H126" s="31"/>
      <c r="I126" s="31"/>
    </row>
    <row r="127" spans="8:9" x14ac:dyDescent="0.15">
      <c r="H127" s="31"/>
      <c r="I127" s="31"/>
    </row>
    <row r="128" spans="8:9" x14ac:dyDescent="0.15">
      <c r="H128" s="31"/>
      <c r="I128" s="31"/>
    </row>
    <row r="129" spans="8:9" x14ac:dyDescent="0.15">
      <c r="H129" s="31"/>
      <c r="I129" s="31"/>
    </row>
    <row r="130" spans="8:9" x14ac:dyDescent="0.15">
      <c r="H130" s="31"/>
      <c r="I130" s="31"/>
    </row>
    <row r="131" spans="8:9" x14ac:dyDescent="0.15">
      <c r="H131" s="31"/>
      <c r="I131" s="31"/>
    </row>
    <row r="132" spans="8:9" x14ac:dyDescent="0.15">
      <c r="H132" s="31"/>
      <c r="I132" s="31"/>
    </row>
    <row r="133" spans="8:9" x14ac:dyDescent="0.15">
      <c r="H133" s="31"/>
      <c r="I133" s="31"/>
    </row>
    <row r="134" spans="8:9" x14ac:dyDescent="0.15">
      <c r="H134" s="31"/>
      <c r="I134" s="31"/>
    </row>
    <row r="135" spans="8:9" x14ac:dyDescent="0.15">
      <c r="H135" s="31"/>
      <c r="I135" s="31"/>
    </row>
    <row r="136" spans="8:9" x14ac:dyDescent="0.15">
      <c r="H136" s="31"/>
      <c r="I136" s="31"/>
    </row>
    <row r="137" spans="8:9" x14ac:dyDescent="0.15">
      <c r="H137" s="31"/>
      <c r="I137" s="31"/>
    </row>
    <row r="138" spans="8:9" x14ac:dyDescent="0.15">
      <c r="H138" s="31"/>
      <c r="I138" s="31"/>
    </row>
    <row r="139" spans="8:9" x14ac:dyDescent="0.15">
      <c r="H139" s="31"/>
      <c r="I139" s="31"/>
    </row>
    <row r="140" spans="8:9" x14ac:dyDescent="0.15">
      <c r="H140" s="31"/>
      <c r="I140" s="31"/>
    </row>
    <row r="141" spans="8:9" x14ac:dyDescent="0.15">
      <c r="H141" s="31"/>
      <c r="I141" s="31"/>
    </row>
    <row r="142" spans="8:9" x14ac:dyDescent="0.15">
      <c r="H142" s="31"/>
      <c r="I142" s="31"/>
    </row>
    <row r="143" spans="8:9" x14ac:dyDescent="0.15">
      <c r="H143" s="31"/>
      <c r="I143" s="31"/>
    </row>
    <row r="144" spans="8:9" x14ac:dyDescent="0.15">
      <c r="H144" s="31"/>
      <c r="I144" s="31"/>
    </row>
    <row r="145" spans="8:9" x14ac:dyDescent="0.15">
      <c r="H145" s="31"/>
      <c r="I145" s="31"/>
    </row>
    <row r="146" spans="8:9" x14ac:dyDescent="0.15">
      <c r="H146" s="31"/>
      <c r="I146" s="31"/>
    </row>
    <row r="147" spans="8:9" x14ac:dyDescent="0.15">
      <c r="H147" s="31"/>
      <c r="I147" s="31"/>
    </row>
    <row r="148" spans="8:9" x14ac:dyDescent="0.15">
      <c r="H148" s="31"/>
      <c r="I148" s="31"/>
    </row>
    <row r="149" spans="8:9" x14ac:dyDescent="0.15">
      <c r="H149" s="31"/>
      <c r="I149" s="31"/>
    </row>
    <row r="150" spans="8:9" x14ac:dyDescent="0.15">
      <c r="H150" s="31"/>
      <c r="I150" s="31"/>
    </row>
  </sheetData>
  <mergeCells count="1">
    <mergeCell ref="E2:I2"/>
  </mergeCells>
  <phoneticPr fontId="2"/>
  <conditionalFormatting sqref="C4:C15">
    <cfRule type="cellIs" dxfId="7" priority="1" operator="greaterThanOrEqual">
      <formula>D4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33EF0-477E-426E-9683-FD7A68BF309D}">
  <dimension ref="B1:P150"/>
  <sheetViews>
    <sheetView showGridLines="0" workbookViewId="0">
      <selection activeCell="C4" sqref="C4:C15"/>
    </sheetView>
  </sheetViews>
  <sheetFormatPr defaultRowHeight="13.5" x14ac:dyDescent="0.15"/>
  <cols>
    <col min="2" max="2" width="11.375" bestFit="1" customWidth="1"/>
    <col min="3" max="4" width="13.875" style="38" customWidth="1"/>
    <col min="5" max="5" width="12.125" style="29" customWidth="1"/>
    <col min="6" max="6" width="12.5" style="29" bestFit="1" customWidth="1"/>
    <col min="7" max="7" width="12.5" style="29" customWidth="1"/>
    <col min="8" max="9" width="14.625" style="30" customWidth="1"/>
    <col min="10" max="12" width="14.625" hidden="1" customWidth="1"/>
    <col min="13" max="13" width="17.125" hidden="1" customWidth="1"/>
    <col min="14" max="14" width="15.875" hidden="1" customWidth="1"/>
    <col min="15" max="15" width="15.875" customWidth="1"/>
  </cols>
  <sheetData>
    <row r="1" spans="2:14" ht="33" customHeight="1" x14ac:dyDescent="0.15">
      <c r="B1" t="s">
        <v>46</v>
      </c>
      <c r="F1" s="29" t="s">
        <v>100</v>
      </c>
    </row>
    <row r="2" spans="2:14" x14ac:dyDescent="0.15">
      <c r="B2" s="47"/>
      <c r="C2" s="48"/>
      <c r="D2" s="60"/>
      <c r="E2" s="70" t="s">
        <v>43</v>
      </c>
      <c r="F2" s="71"/>
      <c r="G2" s="71"/>
      <c r="H2" s="71"/>
      <c r="I2" s="72"/>
      <c r="J2">
        <v>0.54149999999999998</v>
      </c>
      <c r="K2">
        <v>7.1997969027672E-3</v>
      </c>
      <c r="L2">
        <v>0.22700000000000001</v>
      </c>
      <c r="M2">
        <v>4.9179994922569178E-2</v>
      </c>
      <c r="N2">
        <v>2.4425410699652712</v>
      </c>
    </row>
    <row r="3" spans="2:14" x14ac:dyDescent="0.15">
      <c r="B3" s="44" t="s">
        <v>47</v>
      </c>
      <c r="C3" s="42" t="s">
        <v>48</v>
      </c>
      <c r="D3" s="42" t="s">
        <v>67</v>
      </c>
      <c r="E3" s="52" t="s">
        <v>40</v>
      </c>
      <c r="F3" s="52" t="s">
        <v>41</v>
      </c>
      <c r="G3" s="52" t="s">
        <v>51</v>
      </c>
      <c r="H3" s="34" t="s">
        <v>42</v>
      </c>
      <c r="I3" s="34" t="s">
        <v>52</v>
      </c>
    </row>
    <row r="4" spans="2:14" x14ac:dyDescent="0.15">
      <c r="B4" s="63">
        <v>43831</v>
      </c>
      <c r="C4" s="37">
        <f>臼谷2020年1月!$AH$4</f>
        <v>3806</v>
      </c>
      <c r="D4" s="37">
        <v>3431.7656207999999</v>
      </c>
      <c r="E4" s="35">
        <f t="shared" ref="E4:G15" si="0">$C4*J$2</f>
        <v>2060.9490000000001</v>
      </c>
      <c r="F4" s="35">
        <f t="shared" si="0"/>
        <v>27.402427011931962</v>
      </c>
      <c r="G4" s="35">
        <f t="shared" si="0"/>
        <v>863.96199999999999</v>
      </c>
      <c r="H4" s="36">
        <f>E4/14</f>
        <v>147.21064285714286</v>
      </c>
      <c r="I4" s="53">
        <f>E4/$N$2</f>
        <v>843.77250615863886</v>
      </c>
    </row>
    <row r="5" spans="2:14" x14ac:dyDescent="0.15">
      <c r="B5" s="63">
        <v>43862</v>
      </c>
      <c r="C5" s="37">
        <f>臼谷2020年2月!$AH$4</f>
        <v>4751</v>
      </c>
      <c r="D5" s="37">
        <v>4353.0734015999997</v>
      </c>
      <c r="E5" s="35">
        <f t="shared" si="0"/>
        <v>2572.6664999999998</v>
      </c>
      <c r="F5" s="35">
        <f t="shared" si="0"/>
        <v>34.20623508504697</v>
      </c>
      <c r="G5" s="35">
        <f t="shared" si="0"/>
        <v>1078.4770000000001</v>
      </c>
      <c r="H5" s="36">
        <f t="shared" ref="H5:H15" si="1">E5/14</f>
        <v>183.76189285714284</v>
      </c>
      <c r="I5" s="53">
        <f t="shared" ref="I5:I15" si="2">E5/$N$2</f>
        <v>1053.274612916367</v>
      </c>
    </row>
    <row r="6" spans="2:14" x14ac:dyDescent="0.15">
      <c r="B6" s="63">
        <v>43891</v>
      </c>
      <c r="C6" s="37">
        <f>臼谷2020年3月!$AH$4</f>
        <v>7185</v>
      </c>
      <c r="D6" s="37">
        <v>6216.5590344000002</v>
      </c>
      <c r="E6" s="35">
        <f t="shared" si="0"/>
        <v>3890.6774999999998</v>
      </c>
      <c r="F6" s="35">
        <f t="shared" si="0"/>
        <v>51.730540746382331</v>
      </c>
      <c r="G6" s="35">
        <f t="shared" si="0"/>
        <v>1630.9950000000001</v>
      </c>
      <c r="H6" s="36">
        <f t="shared" si="1"/>
        <v>277.90553571428569</v>
      </c>
      <c r="I6" s="53">
        <f t="shared" si="2"/>
        <v>1592.8810974119338</v>
      </c>
    </row>
    <row r="7" spans="2:14" x14ac:dyDescent="0.15">
      <c r="B7" s="63">
        <v>43922</v>
      </c>
      <c r="C7" s="37">
        <f>臼谷2020年4月!$AH$4</f>
        <v>8010.0000000000009</v>
      </c>
      <c r="D7" s="37">
        <v>7318.6399439999996</v>
      </c>
      <c r="E7" s="35">
        <f t="shared" si="0"/>
        <v>4337.415</v>
      </c>
      <c r="F7" s="35">
        <f t="shared" si="0"/>
        <v>57.670373191165275</v>
      </c>
      <c r="G7" s="35">
        <f t="shared" si="0"/>
        <v>1818.2700000000002</v>
      </c>
      <c r="H7" s="36">
        <f t="shared" si="1"/>
        <v>309.81535714285712</v>
      </c>
      <c r="I7" s="53">
        <f t="shared" si="2"/>
        <v>1775.7797620416964</v>
      </c>
    </row>
    <row r="8" spans="2:14" x14ac:dyDescent="0.15">
      <c r="B8" s="63">
        <v>43952</v>
      </c>
      <c r="C8" s="37">
        <f>臼谷2020年5月!$AH$4</f>
        <v>9380</v>
      </c>
      <c r="D8" s="37">
        <v>8200.1904071999998</v>
      </c>
      <c r="E8" s="35">
        <f t="shared" si="0"/>
        <v>5079.2699999999995</v>
      </c>
      <c r="F8" s="35">
        <f t="shared" si="0"/>
        <v>67.534094947956333</v>
      </c>
      <c r="G8" s="35">
        <f t="shared" si="0"/>
        <v>2129.2600000000002</v>
      </c>
      <c r="H8" s="36">
        <f t="shared" si="1"/>
        <v>362.80499999999995</v>
      </c>
      <c r="I8" s="53">
        <f t="shared" si="2"/>
        <v>2079.5023930026355</v>
      </c>
    </row>
    <row r="9" spans="2:14" x14ac:dyDescent="0.15">
      <c r="B9" s="63">
        <v>43983</v>
      </c>
      <c r="C9" s="37">
        <f>臼谷2020年6月!$AH$4</f>
        <v>8736</v>
      </c>
      <c r="D9" s="37">
        <v>6339.6622079999997</v>
      </c>
      <c r="E9" s="35">
        <f t="shared" si="0"/>
        <v>4730.5439999999999</v>
      </c>
      <c r="F9" s="35">
        <f t="shared" si="0"/>
        <v>62.897425742574256</v>
      </c>
      <c r="G9" s="35">
        <f t="shared" si="0"/>
        <v>1983.0720000000001</v>
      </c>
      <c r="H9" s="36">
        <f t="shared" si="1"/>
        <v>337.89600000000002</v>
      </c>
      <c r="I9" s="53">
        <f t="shared" si="2"/>
        <v>1936.7305869158877</v>
      </c>
    </row>
    <row r="10" spans="2:14" x14ac:dyDescent="0.15">
      <c r="B10" s="63">
        <v>44013</v>
      </c>
      <c r="C10" s="37">
        <f>臼谷2020年7月!$AH$4</f>
        <v>5745</v>
      </c>
      <c r="D10" s="37">
        <v>6784.3526783999996</v>
      </c>
      <c r="E10" s="35">
        <f t="shared" si="0"/>
        <v>3110.9175</v>
      </c>
      <c r="F10" s="35">
        <f t="shared" si="0"/>
        <v>41.362833206397568</v>
      </c>
      <c r="G10" s="35">
        <f t="shared" si="0"/>
        <v>1304.115</v>
      </c>
      <c r="H10" s="36">
        <f t="shared" si="1"/>
        <v>222.20839285714285</v>
      </c>
      <c r="I10" s="53">
        <f t="shared" si="2"/>
        <v>1273.6397918763478</v>
      </c>
    </row>
    <row r="11" spans="2:14" x14ac:dyDescent="0.15">
      <c r="B11" s="63">
        <v>44044</v>
      </c>
      <c r="C11" s="37">
        <f>臼谷2020年8月!$AH$4</f>
        <v>9343</v>
      </c>
      <c r="D11" s="37">
        <v>7551.1345535999999</v>
      </c>
      <c r="E11" s="35">
        <f t="shared" si="0"/>
        <v>5059.2344999999996</v>
      </c>
      <c r="F11" s="35">
        <f t="shared" si="0"/>
        <v>67.267702462553956</v>
      </c>
      <c r="G11" s="35">
        <f t="shared" si="0"/>
        <v>2120.8609999999999</v>
      </c>
      <c r="H11" s="36">
        <f t="shared" si="1"/>
        <v>361.37389285714283</v>
      </c>
      <c r="I11" s="53">
        <f t="shared" si="2"/>
        <v>2071.2996650131795</v>
      </c>
    </row>
    <row r="12" spans="2:14" x14ac:dyDescent="0.15">
      <c r="B12" s="63">
        <v>44075</v>
      </c>
      <c r="C12" s="37">
        <f>臼谷2020年9月!$AH$4</f>
        <v>7035</v>
      </c>
      <c r="D12" s="37">
        <v>5998.8851999999997</v>
      </c>
      <c r="E12" s="35">
        <f t="shared" si="0"/>
        <v>3809.4524999999999</v>
      </c>
      <c r="F12" s="35">
        <f t="shared" si="0"/>
        <v>50.65057121096725</v>
      </c>
      <c r="G12" s="35">
        <f t="shared" si="0"/>
        <v>1596.9450000000002</v>
      </c>
      <c r="H12" s="36">
        <f t="shared" si="1"/>
        <v>272.10374999999999</v>
      </c>
      <c r="I12" s="53">
        <f t="shared" si="2"/>
        <v>1559.6267947519768</v>
      </c>
    </row>
    <row r="13" spans="2:14" x14ac:dyDescent="0.15">
      <c r="B13" s="63">
        <v>44105</v>
      </c>
      <c r="C13" s="37">
        <f>臼谷2020年10月!$AH$4</f>
        <v>6417</v>
      </c>
      <c r="D13" s="37">
        <v>5632.0962191999997</v>
      </c>
      <c r="E13" s="35">
        <f t="shared" si="0"/>
        <v>3474.8054999999999</v>
      </c>
      <c r="F13" s="35">
        <f t="shared" si="0"/>
        <v>46.20109672505712</v>
      </c>
      <c r="G13" s="35">
        <f t="shared" si="0"/>
        <v>1456.6590000000001</v>
      </c>
      <c r="H13" s="36">
        <f t="shared" si="1"/>
        <v>248.20039285714284</v>
      </c>
      <c r="I13" s="53">
        <f t="shared" si="2"/>
        <v>1422.6190677929546</v>
      </c>
    </row>
    <row r="14" spans="2:14" x14ac:dyDescent="0.15">
      <c r="B14" s="63">
        <v>44136</v>
      </c>
      <c r="C14" s="37">
        <f>臼谷2020年11月!$AH$4</f>
        <v>5589</v>
      </c>
      <c r="D14" s="37">
        <v>3873.5658720000001</v>
      </c>
      <c r="E14" s="35">
        <f t="shared" si="0"/>
        <v>3026.4434999999999</v>
      </c>
      <c r="F14" s="35">
        <f t="shared" si="0"/>
        <v>40.23966488956588</v>
      </c>
      <c r="G14" s="35">
        <f t="shared" si="0"/>
        <v>1268.703</v>
      </c>
      <c r="H14" s="36">
        <f t="shared" si="1"/>
        <v>216.1745357142857</v>
      </c>
      <c r="I14" s="53">
        <f t="shared" si="2"/>
        <v>1239.0553171099928</v>
      </c>
    </row>
    <row r="15" spans="2:14" x14ac:dyDescent="0.15">
      <c r="B15" s="63">
        <v>44166</v>
      </c>
      <c r="C15" s="37">
        <f>臼谷2020年12月!$AH$4</f>
        <v>2971</v>
      </c>
      <c r="D15" s="37">
        <v>3075.4620863999999</v>
      </c>
      <c r="E15" s="35">
        <f t="shared" si="0"/>
        <v>1608.7964999999999</v>
      </c>
      <c r="F15" s="35">
        <f t="shared" si="0"/>
        <v>21.390596598121352</v>
      </c>
      <c r="G15" s="35">
        <f t="shared" si="0"/>
        <v>674.41700000000003</v>
      </c>
      <c r="H15" s="36">
        <f t="shared" si="1"/>
        <v>114.9140357142857</v>
      </c>
      <c r="I15" s="53">
        <f t="shared" si="2"/>
        <v>658.65688801821227</v>
      </c>
    </row>
    <row r="16" spans="2:14" x14ac:dyDescent="0.15">
      <c r="B16" s="32" t="s">
        <v>44</v>
      </c>
      <c r="C16" s="39">
        <f t="shared" ref="C16:I16" si="3">SUM(C4:C15)</f>
        <v>78968</v>
      </c>
      <c r="D16" s="39">
        <f t="shared" si="3"/>
        <v>68775.387225600003</v>
      </c>
      <c r="E16" s="35">
        <f t="shared" si="3"/>
        <v>42761.171999999999</v>
      </c>
      <c r="F16" s="35">
        <f t="shared" si="3"/>
        <v>568.55356181772027</v>
      </c>
      <c r="G16" s="35">
        <f t="shared" si="3"/>
        <v>17925.736000000001</v>
      </c>
      <c r="H16" s="36">
        <f t="shared" si="3"/>
        <v>3054.3694285714282</v>
      </c>
      <c r="I16" s="53">
        <f t="shared" si="3"/>
        <v>17506.838483009826</v>
      </c>
    </row>
    <row r="17" spans="2:16" x14ac:dyDescent="0.15">
      <c r="H17" s="31"/>
      <c r="I17" s="31"/>
    </row>
    <row r="18" spans="2:16" x14ac:dyDescent="0.15">
      <c r="H18" s="31"/>
      <c r="I18" s="31"/>
      <c r="J18">
        <f t="shared" ref="J18:M18" si="4">SUM(J4:J17)</f>
        <v>0</v>
      </c>
      <c r="K18">
        <f t="shared" si="4"/>
        <v>0</v>
      </c>
      <c r="L18">
        <f t="shared" si="4"/>
        <v>0</v>
      </c>
      <c r="M18">
        <f t="shared" si="4"/>
        <v>0</v>
      </c>
    </row>
    <row r="19" spans="2:16" x14ac:dyDescent="0.15">
      <c r="H19" s="31"/>
      <c r="I19" s="31"/>
    </row>
    <row r="20" spans="2:16" x14ac:dyDescent="0.15">
      <c r="H20" s="31"/>
      <c r="I20" s="31"/>
    </row>
    <row r="21" spans="2:16" x14ac:dyDescent="0.15">
      <c r="H21" s="31"/>
      <c r="I21" s="31"/>
    </row>
    <row r="22" spans="2:16" x14ac:dyDescent="0.15">
      <c r="H22" s="31"/>
      <c r="I22" s="31"/>
      <c r="P22" s="40"/>
    </row>
    <row r="23" spans="2:16" x14ac:dyDescent="0.15">
      <c r="B23" s="58"/>
      <c r="C23" s="58"/>
      <c r="D23" s="58"/>
      <c r="E23" s="58"/>
      <c r="F23" s="58"/>
      <c r="G23" s="58"/>
      <c r="H23" s="58"/>
      <c r="I23" s="58"/>
    </row>
    <row r="24" spans="2:16" x14ac:dyDescent="0.15">
      <c r="B24" s="58"/>
      <c r="C24" s="59"/>
      <c r="D24" s="59"/>
      <c r="E24" s="59"/>
      <c r="F24" s="59"/>
      <c r="G24" s="59"/>
      <c r="H24" s="59"/>
      <c r="I24" s="59"/>
    </row>
    <row r="25" spans="2:16" x14ac:dyDescent="0.15">
      <c r="H25" s="31"/>
      <c r="I25" s="31"/>
      <c r="J25" s="58"/>
      <c r="K25" s="58"/>
      <c r="L25" s="58"/>
      <c r="M25" s="58"/>
      <c r="N25" s="58"/>
      <c r="O25" s="58"/>
    </row>
    <row r="26" spans="2:16" x14ac:dyDescent="0.15">
      <c r="H26" s="31"/>
      <c r="I26" s="31"/>
      <c r="J26" s="59"/>
      <c r="K26" s="59"/>
      <c r="L26" s="59"/>
      <c r="M26" s="59"/>
      <c r="N26" s="59"/>
      <c r="O26" s="59"/>
    </row>
    <row r="27" spans="2:16" x14ac:dyDescent="0.15">
      <c r="H27" s="31"/>
      <c r="I27" s="31"/>
    </row>
    <row r="28" spans="2:16" hidden="1" x14ac:dyDescent="0.15">
      <c r="B28" s="58" t="s">
        <v>53</v>
      </c>
      <c r="C28" s="58" t="s">
        <v>66</v>
      </c>
      <c r="D28" s="58"/>
      <c r="H28" s="31"/>
      <c r="I28" s="31"/>
    </row>
    <row r="29" spans="2:16" hidden="1" x14ac:dyDescent="0.15">
      <c r="B29" s="58" t="s">
        <v>54</v>
      </c>
      <c r="C29" s="59">
        <v>3431.7656207999999</v>
      </c>
      <c r="D29" s="59"/>
      <c r="H29" s="31"/>
      <c r="I29" s="31"/>
    </row>
    <row r="30" spans="2:16" hidden="1" x14ac:dyDescent="0.15">
      <c r="B30" s="58" t="s">
        <v>55</v>
      </c>
      <c r="C30" s="59">
        <v>4353.0734015999997</v>
      </c>
      <c r="D30" s="59"/>
      <c r="H30" s="31"/>
      <c r="I30" s="31"/>
    </row>
    <row r="31" spans="2:16" hidden="1" x14ac:dyDescent="0.15">
      <c r="B31" s="58" t="s">
        <v>56</v>
      </c>
      <c r="C31" s="59">
        <v>6216.5590344000002</v>
      </c>
      <c r="D31" s="59"/>
      <c r="H31" s="31"/>
      <c r="I31" s="31"/>
    </row>
    <row r="32" spans="2:16" hidden="1" x14ac:dyDescent="0.15">
      <c r="B32" s="58" t="s">
        <v>57</v>
      </c>
      <c r="C32" s="59">
        <v>7318.6399439999996</v>
      </c>
      <c r="D32" s="59"/>
      <c r="H32" s="31"/>
      <c r="I32" s="31"/>
    </row>
    <row r="33" spans="2:9" hidden="1" x14ac:dyDescent="0.15">
      <c r="B33" s="58" t="s">
        <v>58</v>
      </c>
      <c r="C33" s="59">
        <v>8200.1904071999998</v>
      </c>
      <c r="D33" s="59"/>
      <c r="H33" s="31"/>
      <c r="I33" s="31"/>
    </row>
    <row r="34" spans="2:9" hidden="1" x14ac:dyDescent="0.15">
      <c r="B34" s="58" t="s">
        <v>59</v>
      </c>
      <c r="C34" s="59">
        <v>6339.6622079999997</v>
      </c>
      <c r="D34" s="59"/>
      <c r="H34" s="31"/>
      <c r="I34" s="31"/>
    </row>
    <row r="35" spans="2:9" hidden="1" x14ac:dyDescent="0.15">
      <c r="B35" s="58" t="s">
        <v>60</v>
      </c>
      <c r="C35" s="59">
        <v>6784.3526783999996</v>
      </c>
      <c r="D35" s="59"/>
      <c r="H35" s="31"/>
      <c r="I35" s="31"/>
    </row>
    <row r="36" spans="2:9" hidden="1" x14ac:dyDescent="0.15">
      <c r="B36" s="58" t="s">
        <v>61</v>
      </c>
      <c r="C36" s="59">
        <v>7551.1345535999999</v>
      </c>
      <c r="D36" s="59"/>
      <c r="H36" s="31"/>
      <c r="I36" s="31"/>
    </row>
    <row r="37" spans="2:9" hidden="1" x14ac:dyDescent="0.15">
      <c r="B37" s="58" t="s">
        <v>62</v>
      </c>
      <c r="C37" s="59">
        <v>5998.8851999999997</v>
      </c>
      <c r="D37" s="59"/>
      <c r="H37" s="31"/>
      <c r="I37" s="31"/>
    </row>
    <row r="38" spans="2:9" hidden="1" x14ac:dyDescent="0.15">
      <c r="B38" s="58" t="s">
        <v>63</v>
      </c>
      <c r="C38" s="59">
        <v>5632.0962191999997</v>
      </c>
      <c r="D38" s="59"/>
      <c r="H38" s="31"/>
      <c r="I38" s="31"/>
    </row>
    <row r="39" spans="2:9" hidden="1" x14ac:dyDescent="0.15">
      <c r="B39" s="58" t="s">
        <v>64</v>
      </c>
      <c r="C39" s="59">
        <v>3873.5658720000001</v>
      </c>
      <c r="D39" s="59"/>
      <c r="H39" s="31"/>
      <c r="I39" s="31"/>
    </row>
    <row r="40" spans="2:9" hidden="1" x14ac:dyDescent="0.15">
      <c r="B40" s="58" t="s">
        <v>65</v>
      </c>
      <c r="C40" s="59">
        <v>3075.4620863999999</v>
      </c>
      <c r="D40" s="59"/>
      <c r="H40" s="31"/>
      <c r="I40" s="31"/>
    </row>
    <row r="41" spans="2:9" x14ac:dyDescent="0.15">
      <c r="H41" s="31"/>
      <c r="I41" s="31"/>
    </row>
    <row r="42" spans="2:9" x14ac:dyDescent="0.15">
      <c r="H42" s="31"/>
      <c r="I42" s="31"/>
    </row>
    <row r="43" spans="2:9" x14ac:dyDescent="0.15">
      <c r="H43" s="31"/>
      <c r="I43" s="31"/>
    </row>
    <row r="44" spans="2:9" x14ac:dyDescent="0.15">
      <c r="H44" s="31"/>
      <c r="I44" s="31"/>
    </row>
    <row r="45" spans="2:9" x14ac:dyDescent="0.15">
      <c r="H45" s="31"/>
      <c r="I45" s="31"/>
    </row>
    <row r="46" spans="2:9" x14ac:dyDescent="0.15">
      <c r="H46" s="31"/>
      <c r="I46" s="31"/>
    </row>
    <row r="47" spans="2:9" x14ac:dyDescent="0.15">
      <c r="H47" s="31"/>
      <c r="I47" s="31"/>
    </row>
    <row r="48" spans="2:9" x14ac:dyDescent="0.15">
      <c r="H48" s="31"/>
      <c r="I48" s="31"/>
    </row>
    <row r="49" spans="8:9" x14ac:dyDescent="0.15">
      <c r="H49" s="31"/>
      <c r="I49" s="31"/>
    </row>
    <row r="50" spans="8:9" x14ac:dyDescent="0.15">
      <c r="H50" s="31"/>
      <c r="I50" s="31"/>
    </row>
    <row r="51" spans="8:9" x14ac:dyDescent="0.15">
      <c r="H51" s="31"/>
      <c r="I51" s="31"/>
    </row>
    <row r="52" spans="8:9" x14ac:dyDescent="0.15">
      <c r="H52" s="31"/>
      <c r="I52" s="31"/>
    </row>
    <row r="53" spans="8:9" x14ac:dyDescent="0.15">
      <c r="H53" s="31"/>
      <c r="I53" s="31"/>
    </row>
    <row r="54" spans="8:9" x14ac:dyDescent="0.15">
      <c r="H54" s="31"/>
      <c r="I54" s="31"/>
    </row>
    <row r="55" spans="8:9" x14ac:dyDescent="0.15">
      <c r="H55" s="31"/>
      <c r="I55" s="31"/>
    </row>
    <row r="56" spans="8:9" x14ac:dyDescent="0.15">
      <c r="H56" s="31"/>
      <c r="I56" s="31"/>
    </row>
    <row r="57" spans="8:9" x14ac:dyDescent="0.15">
      <c r="H57" s="31"/>
      <c r="I57" s="31"/>
    </row>
    <row r="58" spans="8:9" x14ac:dyDescent="0.15">
      <c r="H58" s="31"/>
      <c r="I58" s="31"/>
    </row>
    <row r="59" spans="8:9" x14ac:dyDescent="0.15">
      <c r="H59" s="31"/>
      <c r="I59" s="31"/>
    </row>
    <row r="60" spans="8:9" x14ac:dyDescent="0.15">
      <c r="H60" s="31"/>
      <c r="I60" s="31"/>
    </row>
    <row r="61" spans="8:9" x14ac:dyDescent="0.15">
      <c r="H61" s="31"/>
      <c r="I61" s="31"/>
    </row>
    <row r="62" spans="8:9" x14ac:dyDescent="0.15">
      <c r="H62" s="31"/>
      <c r="I62" s="31"/>
    </row>
    <row r="63" spans="8:9" x14ac:dyDescent="0.15">
      <c r="H63" s="31"/>
      <c r="I63" s="31"/>
    </row>
    <row r="64" spans="8:9" x14ac:dyDescent="0.15">
      <c r="H64" s="31"/>
      <c r="I64" s="31"/>
    </row>
    <row r="65" spans="8:9" x14ac:dyDescent="0.15">
      <c r="H65" s="31"/>
      <c r="I65" s="31"/>
    </row>
    <row r="66" spans="8:9" x14ac:dyDescent="0.15">
      <c r="H66" s="31"/>
      <c r="I66" s="31"/>
    </row>
    <row r="67" spans="8:9" x14ac:dyDescent="0.15">
      <c r="H67" s="31"/>
      <c r="I67" s="31"/>
    </row>
    <row r="68" spans="8:9" x14ac:dyDescent="0.15">
      <c r="H68" s="31"/>
      <c r="I68" s="31"/>
    </row>
    <row r="69" spans="8:9" x14ac:dyDescent="0.15">
      <c r="H69" s="31"/>
      <c r="I69" s="31"/>
    </row>
    <row r="70" spans="8:9" x14ac:dyDescent="0.15">
      <c r="H70" s="31"/>
      <c r="I70" s="31"/>
    </row>
    <row r="71" spans="8:9" x14ac:dyDescent="0.15">
      <c r="H71" s="31"/>
      <c r="I71" s="31"/>
    </row>
    <row r="72" spans="8:9" x14ac:dyDescent="0.15">
      <c r="H72" s="31"/>
      <c r="I72" s="31"/>
    </row>
    <row r="73" spans="8:9" x14ac:dyDescent="0.15">
      <c r="H73" s="31"/>
      <c r="I73" s="31"/>
    </row>
    <row r="74" spans="8:9" x14ac:dyDescent="0.15">
      <c r="H74" s="31"/>
      <c r="I74" s="31"/>
    </row>
    <row r="75" spans="8:9" x14ac:dyDescent="0.15">
      <c r="H75" s="31"/>
      <c r="I75" s="31"/>
    </row>
    <row r="76" spans="8:9" x14ac:dyDescent="0.15">
      <c r="H76" s="31"/>
      <c r="I76" s="31"/>
    </row>
    <row r="77" spans="8:9" x14ac:dyDescent="0.15">
      <c r="H77" s="31"/>
      <c r="I77" s="31"/>
    </row>
    <row r="78" spans="8:9" x14ac:dyDescent="0.15">
      <c r="H78" s="31"/>
      <c r="I78" s="31"/>
    </row>
    <row r="79" spans="8:9" x14ac:dyDescent="0.15">
      <c r="H79" s="31"/>
      <c r="I79" s="31"/>
    </row>
    <row r="80" spans="8:9" x14ac:dyDescent="0.15">
      <c r="H80" s="31"/>
      <c r="I80" s="31"/>
    </row>
    <row r="81" spans="8:9" x14ac:dyDescent="0.15">
      <c r="H81" s="31"/>
      <c r="I81" s="31"/>
    </row>
    <row r="82" spans="8:9" x14ac:dyDescent="0.15">
      <c r="H82" s="31"/>
      <c r="I82" s="31"/>
    </row>
    <row r="83" spans="8:9" x14ac:dyDescent="0.15">
      <c r="H83" s="31"/>
      <c r="I83" s="31"/>
    </row>
    <row r="84" spans="8:9" x14ac:dyDescent="0.15">
      <c r="H84" s="31"/>
      <c r="I84" s="31"/>
    </row>
    <row r="85" spans="8:9" x14ac:dyDescent="0.15">
      <c r="H85" s="31"/>
      <c r="I85" s="31"/>
    </row>
    <row r="86" spans="8:9" x14ac:dyDescent="0.15">
      <c r="H86" s="31"/>
      <c r="I86" s="31"/>
    </row>
    <row r="87" spans="8:9" x14ac:dyDescent="0.15">
      <c r="H87" s="31"/>
      <c r="I87" s="31"/>
    </row>
    <row r="88" spans="8:9" x14ac:dyDescent="0.15">
      <c r="H88" s="31"/>
      <c r="I88" s="31"/>
    </row>
    <row r="89" spans="8:9" x14ac:dyDescent="0.15">
      <c r="H89" s="31"/>
      <c r="I89" s="31"/>
    </row>
    <row r="90" spans="8:9" x14ac:dyDescent="0.15">
      <c r="H90" s="31"/>
      <c r="I90" s="31"/>
    </row>
    <row r="91" spans="8:9" x14ac:dyDescent="0.15">
      <c r="H91" s="31"/>
      <c r="I91" s="31"/>
    </row>
    <row r="92" spans="8:9" x14ac:dyDescent="0.15">
      <c r="H92" s="31"/>
      <c r="I92" s="31"/>
    </row>
    <row r="93" spans="8:9" x14ac:dyDescent="0.15">
      <c r="H93" s="31"/>
      <c r="I93" s="31"/>
    </row>
    <row r="94" spans="8:9" x14ac:dyDescent="0.15">
      <c r="H94" s="31"/>
      <c r="I94" s="31"/>
    </row>
    <row r="95" spans="8:9" x14ac:dyDescent="0.15">
      <c r="H95" s="31"/>
      <c r="I95" s="31"/>
    </row>
    <row r="96" spans="8:9" x14ac:dyDescent="0.15">
      <c r="H96" s="31"/>
      <c r="I96" s="31"/>
    </row>
    <row r="97" spans="8:9" x14ac:dyDescent="0.15">
      <c r="H97" s="31"/>
      <c r="I97" s="31"/>
    </row>
    <row r="98" spans="8:9" x14ac:dyDescent="0.15">
      <c r="H98" s="31"/>
      <c r="I98" s="31"/>
    </row>
    <row r="99" spans="8:9" x14ac:dyDescent="0.15">
      <c r="H99" s="31"/>
      <c r="I99" s="31"/>
    </row>
    <row r="100" spans="8:9" x14ac:dyDescent="0.15">
      <c r="H100" s="31"/>
      <c r="I100" s="31"/>
    </row>
    <row r="101" spans="8:9" x14ac:dyDescent="0.15">
      <c r="H101" s="31"/>
      <c r="I101" s="31"/>
    </row>
    <row r="102" spans="8:9" x14ac:dyDescent="0.15">
      <c r="H102" s="31"/>
      <c r="I102" s="31"/>
    </row>
    <row r="103" spans="8:9" x14ac:dyDescent="0.15">
      <c r="H103" s="31"/>
      <c r="I103" s="31"/>
    </row>
    <row r="104" spans="8:9" x14ac:dyDescent="0.15">
      <c r="H104" s="31"/>
      <c r="I104" s="31"/>
    </row>
    <row r="105" spans="8:9" x14ac:dyDescent="0.15">
      <c r="H105" s="31"/>
      <c r="I105" s="31"/>
    </row>
    <row r="106" spans="8:9" x14ac:dyDescent="0.15">
      <c r="H106" s="31"/>
      <c r="I106" s="31"/>
    </row>
    <row r="107" spans="8:9" x14ac:dyDescent="0.15">
      <c r="H107" s="31"/>
      <c r="I107" s="31"/>
    </row>
    <row r="108" spans="8:9" x14ac:dyDescent="0.15">
      <c r="H108" s="31"/>
      <c r="I108" s="31"/>
    </row>
    <row r="109" spans="8:9" x14ac:dyDescent="0.15">
      <c r="H109" s="31"/>
      <c r="I109" s="31"/>
    </row>
    <row r="110" spans="8:9" x14ac:dyDescent="0.15">
      <c r="H110" s="31"/>
      <c r="I110" s="31"/>
    </row>
    <row r="111" spans="8:9" x14ac:dyDescent="0.15">
      <c r="H111" s="31"/>
      <c r="I111" s="31"/>
    </row>
    <row r="112" spans="8:9" x14ac:dyDescent="0.15">
      <c r="H112" s="31"/>
      <c r="I112" s="31"/>
    </row>
    <row r="113" spans="8:9" x14ac:dyDescent="0.15">
      <c r="H113" s="31"/>
      <c r="I113" s="31"/>
    </row>
    <row r="114" spans="8:9" x14ac:dyDescent="0.15">
      <c r="H114" s="31"/>
      <c r="I114" s="31"/>
    </row>
    <row r="115" spans="8:9" x14ac:dyDescent="0.15">
      <c r="H115" s="31"/>
      <c r="I115" s="31"/>
    </row>
    <row r="116" spans="8:9" x14ac:dyDescent="0.15">
      <c r="H116" s="31"/>
      <c r="I116" s="31"/>
    </row>
    <row r="117" spans="8:9" x14ac:dyDescent="0.15">
      <c r="H117" s="31"/>
      <c r="I117" s="31"/>
    </row>
    <row r="118" spans="8:9" x14ac:dyDescent="0.15">
      <c r="H118" s="31"/>
      <c r="I118" s="31"/>
    </row>
    <row r="119" spans="8:9" x14ac:dyDescent="0.15">
      <c r="H119" s="31"/>
      <c r="I119" s="31"/>
    </row>
    <row r="120" spans="8:9" x14ac:dyDescent="0.15">
      <c r="H120" s="31"/>
      <c r="I120" s="31"/>
    </row>
    <row r="121" spans="8:9" x14ac:dyDescent="0.15">
      <c r="H121" s="31"/>
      <c r="I121" s="31"/>
    </row>
    <row r="122" spans="8:9" x14ac:dyDescent="0.15">
      <c r="H122" s="31"/>
      <c r="I122" s="31"/>
    </row>
    <row r="123" spans="8:9" x14ac:dyDescent="0.15">
      <c r="H123" s="31"/>
      <c r="I123" s="31"/>
    </row>
    <row r="124" spans="8:9" x14ac:dyDescent="0.15">
      <c r="H124" s="31"/>
      <c r="I124" s="31"/>
    </row>
    <row r="125" spans="8:9" x14ac:dyDescent="0.15">
      <c r="H125" s="31"/>
      <c r="I125" s="31"/>
    </row>
    <row r="126" spans="8:9" x14ac:dyDescent="0.15">
      <c r="H126" s="31"/>
      <c r="I126" s="31"/>
    </row>
    <row r="127" spans="8:9" x14ac:dyDescent="0.15">
      <c r="H127" s="31"/>
      <c r="I127" s="31"/>
    </row>
    <row r="128" spans="8:9" x14ac:dyDescent="0.15">
      <c r="H128" s="31"/>
      <c r="I128" s="31"/>
    </row>
    <row r="129" spans="8:9" x14ac:dyDescent="0.15">
      <c r="H129" s="31"/>
      <c r="I129" s="31"/>
    </row>
    <row r="130" spans="8:9" x14ac:dyDescent="0.15">
      <c r="H130" s="31"/>
      <c r="I130" s="31"/>
    </row>
    <row r="131" spans="8:9" x14ac:dyDescent="0.15">
      <c r="H131" s="31"/>
      <c r="I131" s="31"/>
    </row>
    <row r="132" spans="8:9" x14ac:dyDescent="0.15">
      <c r="H132" s="31"/>
      <c r="I132" s="31"/>
    </row>
    <row r="133" spans="8:9" x14ac:dyDescent="0.15">
      <c r="H133" s="31"/>
      <c r="I133" s="31"/>
    </row>
    <row r="134" spans="8:9" x14ac:dyDescent="0.15">
      <c r="H134" s="31"/>
      <c r="I134" s="31"/>
    </row>
    <row r="135" spans="8:9" x14ac:dyDescent="0.15">
      <c r="H135" s="31"/>
      <c r="I135" s="31"/>
    </row>
    <row r="136" spans="8:9" x14ac:dyDescent="0.15">
      <c r="H136" s="31"/>
      <c r="I136" s="31"/>
    </row>
    <row r="137" spans="8:9" x14ac:dyDescent="0.15">
      <c r="H137" s="31"/>
      <c r="I137" s="31"/>
    </row>
    <row r="138" spans="8:9" x14ac:dyDescent="0.15">
      <c r="H138" s="31"/>
      <c r="I138" s="31"/>
    </row>
    <row r="139" spans="8:9" x14ac:dyDescent="0.15">
      <c r="H139" s="31"/>
      <c r="I139" s="31"/>
    </row>
    <row r="140" spans="8:9" x14ac:dyDescent="0.15">
      <c r="H140" s="31"/>
      <c r="I140" s="31"/>
    </row>
    <row r="141" spans="8:9" x14ac:dyDescent="0.15">
      <c r="H141" s="31"/>
      <c r="I141" s="31"/>
    </row>
    <row r="142" spans="8:9" x14ac:dyDescent="0.15">
      <c r="H142" s="31"/>
      <c r="I142" s="31"/>
    </row>
    <row r="143" spans="8:9" x14ac:dyDescent="0.15">
      <c r="H143" s="31"/>
      <c r="I143" s="31"/>
    </row>
    <row r="144" spans="8:9" x14ac:dyDescent="0.15">
      <c r="H144" s="31"/>
      <c r="I144" s="31"/>
    </row>
    <row r="145" spans="8:9" x14ac:dyDescent="0.15">
      <c r="H145" s="31"/>
      <c r="I145" s="31"/>
    </row>
    <row r="146" spans="8:9" x14ac:dyDescent="0.15">
      <c r="H146" s="31"/>
      <c r="I146" s="31"/>
    </row>
    <row r="147" spans="8:9" x14ac:dyDescent="0.15">
      <c r="H147" s="31"/>
      <c r="I147" s="31"/>
    </row>
    <row r="148" spans="8:9" x14ac:dyDescent="0.15">
      <c r="H148" s="31"/>
      <c r="I148" s="31"/>
    </row>
    <row r="149" spans="8:9" x14ac:dyDescent="0.15">
      <c r="H149" s="31"/>
      <c r="I149" s="31"/>
    </row>
    <row r="150" spans="8:9" x14ac:dyDescent="0.15">
      <c r="H150" s="31"/>
      <c r="I150" s="31"/>
    </row>
  </sheetData>
  <mergeCells count="1">
    <mergeCell ref="E2:I2"/>
  </mergeCells>
  <phoneticPr fontId="2"/>
  <conditionalFormatting sqref="C4:C15">
    <cfRule type="cellIs" dxfId="6" priority="1" operator="greaterThanOrEqual">
      <formula>D4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C5E4F-D818-477A-B8AF-813296E6B6F7}">
  <dimension ref="B1:P152"/>
  <sheetViews>
    <sheetView showGridLines="0" workbookViewId="0">
      <selection activeCell="C6" sqref="C6:C15"/>
    </sheetView>
  </sheetViews>
  <sheetFormatPr defaultRowHeight="13.5" x14ac:dyDescent="0.15"/>
  <cols>
    <col min="2" max="2" width="11.375" bestFit="1" customWidth="1"/>
    <col min="3" max="4" width="13.875" style="38" customWidth="1"/>
    <col min="5" max="5" width="12.125" style="29" customWidth="1"/>
    <col min="6" max="6" width="12.5" style="29" bestFit="1" customWidth="1"/>
    <col min="7" max="7" width="12.5" style="29" customWidth="1"/>
    <col min="8" max="9" width="13.5" style="30" customWidth="1"/>
    <col min="10" max="10" width="13.75" hidden="1" customWidth="1"/>
    <col min="11" max="14" width="14.25" hidden="1" customWidth="1"/>
    <col min="15" max="15" width="14.25" customWidth="1"/>
  </cols>
  <sheetData>
    <row r="1" spans="2:14" ht="33" customHeight="1" x14ac:dyDescent="0.15">
      <c r="B1" t="s">
        <v>45</v>
      </c>
      <c r="F1" s="29" t="s">
        <v>49</v>
      </c>
    </row>
    <row r="2" spans="2:14" x14ac:dyDescent="0.15">
      <c r="B2" s="47"/>
      <c r="C2" s="48"/>
      <c r="D2" s="60"/>
      <c r="E2" s="70" t="s">
        <v>43</v>
      </c>
      <c r="F2" s="71"/>
      <c r="G2" s="71"/>
      <c r="H2" s="71"/>
      <c r="I2" s="72"/>
      <c r="J2">
        <v>0.54149999999999998</v>
      </c>
      <c r="K2">
        <v>7.1997969027672E-3</v>
      </c>
      <c r="L2">
        <v>0.22700000000000001</v>
      </c>
      <c r="M2">
        <v>4.9179994922569178E-2</v>
      </c>
      <c r="N2">
        <v>2.4425410699652712</v>
      </c>
    </row>
    <row r="3" spans="2:14" x14ac:dyDescent="0.15">
      <c r="B3" s="44" t="s">
        <v>47</v>
      </c>
      <c r="C3" s="42" t="s">
        <v>48</v>
      </c>
      <c r="D3" s="62" t="s">
        <v>66</v>
      </c>
      <c r="E3" s="33" t="s">
        <v>40</v>
      </c>
      <c r="F3" s="33" t="s">
        <v>41</v>
      </c>
      <c r="G3" s="33" t="s">
        <v>51</v>
      </c>
      <c r="H3" s="34" t="s">
        <v>42</v>
      </c>
      <c r="I3" s="34" t="s">
        <v>52</v>
      </c>
    </row>
    <row r="4" spans="2:14" x14ac:dyDescent="0.15">
      <c r="B4" s="45">
        <v>43040</v>
      </c>
      <c r="C4" s="37">
        <f>清水2017年11月!$AH$5</f>
        <v>3563</v>
      </c>
      <c r="D4" s="37">
        <v>4224.1314671999999</v>
      </c>
      <c r="E4" s="35">
        <f>$C4*J$2</f>
        <v>1929.3644999999999</v>
      </c>
      <c r="F4" s="35">
        <f>$C4*K$2</f>
        <v>25.652876364559535</v>
      </c>
      <c r="G4" s="35">
        <f>$C4*L$2</f>
        <v>808.80100000000004</v>
      </c>
      <c r="H4" s="36">
        <f>E4/14</f>
        <v>137.81174999999999</v>
      </c>
      <c r="I4" s="53">
        <f>E4/$N$2</f>
        <v>789.90053584950863</v>
      </c>
    </row>
    <row r="5" spans="2:14" x14ac:dyDescent="0.15">
      <c r="B5" s="45">
        <v>43070</v>
      </c>
      <c r="C5" s="37">
        <f>清水2017年12月!$AH$5</f>
        <v>3939</v>
      </c>
      <c r="D5" s="37">
        <v>3353.7976646400002</v>
      </c>
      <c r="E5" s="35">
        <f t="shared" ref="E5:E10" si="0">$C5*J$2</f>
        <v>2132.9684999999999</v>
      </c>
      <c r="F5" s="35">
        <f t="shared" ref="F5:F10" si="1">$C5*K$2</f>
        <v>28.36</v>
      </c>
      <c r="G5" s="35">
        <f t="shared" ref="G5:G10" si="2">$C5*L$2</f>
        <v>894.15300000000002</v>
      </c>
      <c r="H5" s="36">
        <f t="shared" ref="H5:H17" si="3">E5/14</f>
        <v>152.35489285714286</v>
      </c>
      <c r="I5" s="53">
        <f t="shared" ref="I5:I17" si="4">E5/$N$2</f>
        <v>873.2579878504672</v>
      </c>
    </row>
    <row r="6" spans="2:14" x14ac:dyDescent="0.15">
      <c r="B6" s="45">
        <v>43101</v>
      </c>
      <c r="C6" s="37">
        <f>清水2018年1月!$AH$5</f>
        <v>2744</v>
      </c>
      <c r="D6" s="37">
        <v>3742.34739408</v>
      </c>
      <c r="E6" s="35">
        <f t="shared" si="0"/>
        <v>1485.876</v>
      </c>
      <c r="F6" s="35">
        <f t="shared" si="1"/>
        <v>19.756242701193198</v>
      </c>
      <c r="G6" s="35">
        <f t="shared" si="2"/>
        <v>622.88800000000003</v>
      </c>
      <c r="H6" s="36">
        <f t="shared" si="3"/>
        <v>106.134</v>
      </c>
      <c r="I6" s="53">
        <f t="shared" si="4"/>
        <v>608.33204332614423</v>
      </c>
    </row>
    <row r="7" spans="2:14" x14ac:dyDescent="0.15">
      <c r="B7" s="45">
        <v>43132</v>
      </c>
      <c r="C7" s="37">
        <f>清水2018年2月!$AH$5</f>
        <v>5105</v>
      </c>
      <c r="D7" s="37">
        <v>4747.0354041600003</v>
      </c>
      <c r="E7" s="35">
        <f t="shared" si="0"/>
        <v>2764.3575000000001</v>
      </c>
      <c r="F7" s="35">
        <f t="shared" si="1"/>
        <v>36.754963188626554</v>
      </c>
      <c r="G7" s="35">
        <f t="shared" si="2"/>
        <v>1158.835</v>
      </c>
      <c r="H7" s="36">
        <f t="shared" si="3"/>
        <v>197.45410714285714</v>
      </c>
      <c r="I7" s="53">
        <f t="shared" si="4"/>
        <v>1131.7547671938653</v>
      </c>
    </row>
    <row r="8" spans="2:14" x14ac:dyDescent="0.15">
      <c r="B8" s="45">
        <v>43160</v>
      </c>
      <c r="C8" s="37">
        <f>清水2018年3月!$AH$5</f>
        <v>8478</v>
      </c>
      <c r="D8" s="37">
        <v>6779.1702794399998</v>
      </c>
      <c r="E8" s="35">
        <f t="shared" si="0"/>
        <v>4590.8369999999995</v>
      </c>
      <c r="F8" s="35">
        <f t="shared" si="1"/>
        <v>61.039878141660324</v>
      </c>
      <c r="G8" s="35">
        <f t="shared" si="2"/>
        <v>1924.5060000000001</v>
      </c>
      <c r="H8" s="36">
        <f t="shared" si="3"/>
        <v>327.91692857142851</v>
      </c>
      <c r="I8" s="53">
        <f t="shared" si="4"/>
        <v>1879.5331863407616</v>
      </c>
    </row>
    <row r="9" spans="2:14" x14ac:dyDescent="0.15">
      <c r="B9" s="45">
        <v>43191</v>
      </c>
      <c r="C9" s="37">
        <f>清水2018年4月!$AH$5</f>
        <v>8987</v>
      </c>
      <c r="D9" s="37">
        <v>7980.9917544</v>
      </c>
      <c r="E9" s="35">
        <f t="shared" si="0"/>
        <v>4866.4605000000001</v>
      </c>
      <c r="F9" s="35">
        <f t="shared" si="1"/>
        <v>64.704574765168829</v>
      </c>
      <c r="G9" s="35">
        <f t="shared" si="2"/>
        <v>2040.049</v>
      </c>
      <c r="H9" s="36">
        <f t="shared" si="3"/>
        <v>347.60432142857144</v>
      </c>
      <c r="I9" s="53">
        <f t="shared" si="4"/>
        <v>1992.3761200335489</v>
      </c>
    </row>
    <row r="10" spans="2:14" x14ac:dyDescent="0.15">
      <c r="B10" s="45">
        <v>43221</v>
      </c>
      <c r="C10" s="37">
        <f>清水2018年5月!$AH$5</f>
        <v>9183</v>
      </c>
      <c r="D10" s="37">
        <v>8942.3243287200003</v>
      </c>
      <c r="E10" s="35">
        <f t="shared" si="0"/>
        <v>4972.5945000000002</v>
      </c>
      <c r="F10" s="35">
        <f t="shared" si="1"/>
        <v>66.115734958111204</v>
      </c>
      <c r="G10" s="35">
        <f t="shared" si="2"/>
        <v>2084.5410000000002</v>
      </c>
      <c r="H10" s="36">
        <f t="shared" si="3"/>
        <v>355.18532142857146</v>
      </c>
      <c r="I10" s="53">
        <f t="shared" si="4"/>
        <v>2035.8284088425592</v>
      </c>
    </row>
    <row r="11" spans="2:14" x14ac:dyDescent="0.15">
      <c r="B11" s="45">
        <v>43252</v>
      </c>
      <c r="C11" s="37">
        <f>清水2018年6月!$AH$5</f>
        <v>9464</v>
      </c>
      <c r="D11" s="37">
        <v>6913.4145408000004</v>
      </c>
      <c r="E11" s="35">
        <f t="shared" ref="E11" si="5">$C11*J$2</f>
        <v>5124.7559999999994</v>
      </c>
      <c r="F11" s="35">
        <f t="shared" ref="F11" si="6">$C11*K$2</f>
        <v>68.13887788778878</v>
      </c>
      <c r="G11" s="35">
        <f t="shared" ref="G11" si="7">$C11*L$2</f>
        <v>2148.328</v>
      </c>
      <c r="H11" s="36">
        <f t="shared" si="3"/>
        <v>366.05399999999997</v>
      </c>
      <c r="I11" s="53">
        <f t="shared" si="4"/>
        <v>2098.1248024922115</v>
      </c>
    </row>
    <row r="12" spans="2:14" x14ac:dyDescent="0.15">
      <c r="B12" s="45">
        <v>43282</v>
      </c>
      <c r="C12" s="37">
        <f>清水2018年7月!$AH$5</f>
        <v>10758</v>
      </c>
      <c r="D12" s="37">
        <v>7398.3504038399997</v>
      </c>
      <c r="E12" s="35">
        <f t="shared" ref="E12" si="8">$C12*J$2</f>
        <v>5825.4569999999994</v>
      </c>
      <c r="F12" s="35">
        <f t="shared" ref="F12" si="9">$C12*K$2</f>
        <v>77.455415079969541</v>
      </c>
      <c r="G12" s="35">
        <f t="shared" ref="G12" si="10">$C12*L$2</f>
        <v>2442.0660000000003</v>
      </c>
      <c r="H12" s="36">
        <f t="shared" si="3"/>
        <v>416.10407142857139</v>
      </c>
      <c r="I12" s="53">
        <f t="shared" si="4"/>
        <v>2384.9985867721061</v>
      </c>
    </row>
    <row r="13" spans="2:14" x14ac:dyDescent="0.15">
      <c r="B13" s="45">
        <v>43313</v>
      </c>
      <c r="C13" s="37">
        <f>清水2018年8月!$AH$5</f>
        <v>9578</v>
      </c>
      <c r="D13" s="37">
        <v>8234.5275993600007</v>
      </c>
      <c r="E13" s="35">
        <f t="shared" ref="E13" si="11">$C13*J$2</f>
        <v>5186.4870000000001</v>
      </c>
      <c r="F13" s="35">
        <f t="shared" ref="F13" si="12">$C13*K$2</f>
        <v>68.959654734704245</v>
      </c>
      <c r="G13" s="35">
        <f t="shared" ref="G13" si="13">$C13*L$2</f>
        <v>2174.2060000000001</v>
      </c>
      <c r="H13" s="36">
        <f t="shared" si="3"/>
        <v>370.46335714285715</v>
      </c>
      <c r="I13" s="53">
        <f t="shared" si="4"/>
        <v>2123.398072513779</v>
      </c>
    </row>
    <row r="14" spans="2:14" x14ac:dyDescent="0.15">
      <c r="B14" s="45">
        <v>43344</v>
      </c>
      <c r="C14" s="37">
        <f>清水2018年9月!$AH$5</f>
        <v>6386</v>
      </c>
      <c r="D14" s="37">
        <v>6541.7965199999999</v>
      </c>
      <c r="E14" s="35">
        <f t="shared" ref="E14" si="14">$C14*J$2</f>
        <v>3458.0189999999998</v>
      </c>
      <c r="F14" s="35">
        <f t="shared" ref="F14" si="15">$C14*K$2</f>
        <v>45.977903021071342</v>
      </c>
      <c r="G14" s="35">
        <f t="shared" ref="G14" si="16">$C14*L$2</f>
        <v>1449.6220000000001</v>
      </c>
      <c r="H14" s="36">
        <f t="shared" si="3"/>
        <v>247.00135714285713</v>
      </c>
      <c r="I14" s="53">
        <f t="shared" si="4"/>
        <v>1415.7465119098968</v>
      </c>
    </row>
    <row r="15" spans="2:14" x14ac:dyDescent="0.15">
      <c r="B15" s="45">
        <v>43374</v>
      </c>
      <c r="C15" s="37">
        <f>清水2018年10月!$AH$5</f>
        <v>7056</v>
      </c>
      <c r="D15" s="37">
        <v>6141.81238992</v>
      </c>
      <c r="E15" s="35">
        <f t="shared" ref="E15:E16" si="17">$C15*J$2</f>
        <v>3820.8240000000001</v>
      </c>
      <c r="F15" s="35">
        <f t="shared" ref="F15:F16" si="18">$C15*K$2</f>
        <v>50.801766945925365</v>
      </c>
      <c r="G15" s="35">
        <f t="shared" ref="G15:G16" si="19">$C15*L$2</f>
        <v>1601.712</v>
      </c>
      <c r="H15" s="36">
        <f t="shared" si="3"/>
        <v>272.916</v>
      </c>
      <c r="I15" s="53">
        <f t="shared" si="4"/>
        <v>1564.2823971243708</v>
      </c>
    </row>
    <row r="16" spans="2:14" x14ac:dyDescent="0.15">
      <c r="B16" s="45">
        <v>43405</v>
      </c>
      <c r="C16" s="37">
        <f>清水2018年11月!$AH$5</f>
        <v>5937</v>
      </c>
      <c r="D16" s="37">
        <v>4224.1314671999999</v>
      </c>
      <c r="E16" s="35">
        <f t="shared" si="17"/>
        <v>3214.8854999999999</v>
      </c>
      <c r="F16" s="35">
        <f t="shared" si="18"/>
        <v>42.745194211728865</v>
      </c>
      <c r="G16" s="35">
        <f t="shared" si="19"/>
        <v>1347.6990000000001</v>
      </c>
      <c r="H16" s="36">
        <f t="shared" si="3"/>
        <v>229.63467857142857</v>
      </c>
      <c r="I16" s="53">
        <f t="shared" si="4"/>
        <v>1316.2052992810925</v>
      </c>
    </row>
    <row r="17" spans="2:16" x14ac:dyDescent="0.15">
      <c r="B17" s="45">
        <v>43435</v>
      </c>
      <c r="C17" s="37">
        <f>清水2018年12月!$AH$5</f>
        <v>3497</v>
      </c>
      <c r="D17" s="37">
        <v>3353.7976646400002</v>
      </c>
      <c r="E17" s="35">
        <f t="shared" ref="E17" si="20">$C17*J$2</f>
        <v>1893.6254999999999</v>
      </c>
      <c r="F17" s="35">
        <f t="shared" ref="F17" si="21">$C17*K$2</f>
        <v>25.177689768976897</v>
      </c>
      <c r="G17" s="35">
        <f t="shared" ref="G17" si="22">$C17*L$2</f>
        <v>793.81900000000007</v>
      </c>
      <c r="H17" s="36">
        <f t="shared" si="3"/>
        <v>135.25896428571428</v>
      </c>
      <c r="I17" s="53">
        <f t="shared" si="4"/>
        <v>775.26864267912765</v>
      </c>
    </row>
    <row r="18" spans="2:16" x14ac:dyDescent="0.15">
      <c r="B18" s="32" t="s">
        <v>44</v>
      </c>
      <c r="C18" s="39">
        <f>SUM(C4:C17)</f>
        <v>94675</v>
      </c>
      <c r="D18" s="39">
        <f>SUM(D4:D17)</f>
        <v>82577.628878400006</v>
      </c>
      <c r="E18" s="35">
        <f>SUM(E4:E17)</f>
        <v>51266.512500000004</v>
      </c>
      <c r="F18" s="35">
        <f t="shared" ref="F18:G18" si="23">SUM(F4:F17)</f>
        <v>681.64077176948467</v>
      </c>
      <c r="G18" s="35">
        <f t="shared" si="23"/>
        <v>21491.225000000002</v>
      </c>
      <c r="H18" s="36">
        <f>SUM(H4:H17)</f>
        <v>3661.8937500000002</v>
      </c>
      <c r="I18" s="53">
        <f>SUM(I4:I17)</f>
        <v>20989.007362209439</v>
      </c>
    </row>
    <row r="19" spans="2:16" x14ac:dyDescent="0.15">
      <c r="H19" s="31"/>
      <c r="I19" s="31"/>
    </row>
    <row r="20" spans="2:16" x14ac:dyDescent="0.15">
      <c r="H20" s="31"/>
      <c r="I20" s="31"/>
    </row>
    <row r="21" spans="2:16" x14ac:dyDescent="0.15">
      <c r="H21" s="31"/>
      <c r="I21" s="31"/>
    </row>
    <row r="22" spans="2:16" x14ac:dyDescent="0.15">
      <c r="H22" s="31"/>
      <c r="I22" s="31"/>
      <c r="P22" s="40"/>
    </row>
    <row r="23" spans="2:16" x14ac:dyDescent="0.15">
      <c r="H23" s="31"/>
      <c r="I23" s="31"/>
    </row>
    <row r="24" spans="2:16" hidden="1" x14ac:dyDescent="0.15">
      <c r="B24" s="58" t="s">
        <v>53</v>
      </c>
      <c r="C24" s="58" t="s">
        <v>66</v>
      </c>
      <c r="D24" s="58"/>
      <c r="H24" s="31"/>
      <c r="I24" s="31"/>
    </row>
    <row r="25" spans="2:16" hidden="1" x14ac:dyDescent="0.15">
      <c r="B25" s="58" t="s">
        <v>54</v>
      </c>
      <c r="C25" s="59">
        <v>3742.34739408</v>
      </c>
      <c r="D25" s="59"/>
      <c r="H25" s="31"/>
      <c r="I25" s="31"/>
    </row>
    <row r="26" spans="2:16" hidden="1" x14ac:dyDescent="0.15">
      <c r="B26" s="58" t="s">
        <v>55</v>
      </c>
      <c r="C26" s="59">
        <v>4747.0354041600003</v>
      </c>
      <c r="D26" s="59"/>
      <c r="H26" s="31"/>
      <c r="I26" s="31"/>
    </row>
    <row r="27" spans="2:16" hidden="1" x14ac:dyDescent="0.15">
      <c r="B27" s="58" t="s">
        <v>56</v>
      </c>
      <c r="C27" s="59">
        <v>6779.1702794399998</v>
      </c>
      <c r="D27" s="59"/>
      <c r="H27" s="31"/>
      <c r="I27" s="31"/>
    </row>
    <row r="28" spans="2:16" hidden="1" x14ac:dyDescent="0.15">
      <c r="B28" s="58" t="s">
        <v>57</v>
      </c>
      <c r="C28" s="59">
        <v>7980.9917544</v>
      </c>
      <c r="D28" s="59"/>
      <c r="H28" s="31"/>
      <c r="I28" s="31"/>
    </row>
    <row r="29" spans="2:16" hidden="1" x14ac:dyDescent="0.15">
      <c r="B29" s="58" t="s">
        <v>58</v>
      </c>
      <c r="C29" s="59">
        <v>8942.3243287200003</v>
      </c>
      <c r="D29" s="59"/>
      <c r="H29" s="31"/>
      <c r="I29" s="31"/>
    </row>
    <row r="30" spans="2:16" hidden="1" x14ac:dyDescent="0.15">
      <c r="B30" s="58" t="s">
        <v>59</v>
      </c>
      <c r="C30" s="59">
        <v>6913.4145408000004</v>
      </c>
      <c r="D30" s="59"/>
      <c r="H30" s="31"/>
      <c r="I30" s="31"/>
    </row>
    <row r="31" spans="2:16" hidden="1" x14ac:dyDescent="0.15">
      <c r="B31" s="58" t="s">
        <v>60</v>
      </c>
      <c r="C31" s="59">
        <v>7398.3504038399997</v>
      </c>
      <c r="D31" s="59"/>
      <c r="H31" s="31"/>
      <c r="I31" s="31"/>
    </row>
    <row r="32" spans="2:16" hidden="1" x14ac:dyDescent="0.15">
      <c r="B32" s="58" t="s">
        <v>61</v>
      </c>
      <c r="C32" s="59">
        <v>8234.5275993600007</v>
      </c>
      <c r="D32" s="59"/>
      <c r="H32" s="31"/>
      <c r="I32" s="31"/>
    </row>
    <row r="33" spans="2:9" hidden="1" x14ac:dyDescent="0.15">
      <c r="B33" s="58" t="s">
        <v>62</v>
      </c>
      <c r="C33" s="59">
        <v>6541.7965199999999</v>
      </c>
      <c r="D33" s="59"/>
      <c r="H33" s="31"/>
      <c r="I33" s="31"/>
    </row>
    <row r="34" spans="2:9" hidden="1" x14ac:dyDescent="0.15">
      <c r="B34" s="58" t="s">
        <v>63</v>
      </c>
      <c r="C34" s="59">
        <v>6141.81238992</v>
      </c>
      <c r="D34" s="59"/>
      <c r="H34" s="31"/>
      <c r="I34" s="31"/>
    </row>
    <row r="35" spans="2:9" hidden="1" x14ac:dyDescent="0.15">
      <c r="B35" s="58" t="s">
        <v>64</v>
      </c>
      <c r="C35" s="59">
        <v>4224.1314671999999</v>
      </c>
      <c r="D35" s="59"/>
      <c r="H35" s="31"/>
      <c r="I35" s="31"/>
    </row>
    <row r="36" spans="2:9" hidden="1" x14ac:dyDescent="0.15">
      <c r="B36" s="58" t="s">
        <v>65</v>
      </c>
      <c r="C36" s="59">
        <v>3353.7976646400002</v>
      </c>
      <c r="D36" s="59"/>
      <c r="H36" s="31"/>
      <c r="I36" s="31"/>
    </row>
    <row r="37" spans="2:9" x14ac:dyDescent="0.15">
      <c r="H37" s="31"/>
      <c r="I37" s="31"/>
    </row>
    <row r="38" spans="2:9" x14ac:dyDescent="0.15">
      <c r="H38" s="31"/>
      <c r="I38" s="31"/>
    </row>
    <row r="39" spans="2:9" x14ac:dyDescent="0.15">
      <c r="H39" s="31"/>
      <c r="I39" s="31"/>
    </row>
    <row r="40" spans="2:9" x14ac:dyDescent="0.15">
      <c r="H40" s="31"/>
      <c r="I40" s="31"/>
    </row>
    <row r="41" spans="2:9" x14ac:dyDescent="0.15">
      <c r="H41" s="31"/>
      <c r="I41" s="31"/>
    </row>
    <row r="42" spans="2:9" x14ac:dyDescent="0.15">
      <c r="H42" s="31"/>
      <c r="I42" s="31"/>
    </row>
    <row r="43" spans="2:9" x14ac:dyDescent="0.15">
      <c r="H43" s="31"/>
      <c r="I43" s="31"/>
    </row>
    <row r="44" spans="2:9" x14ac:dyDescent="0.15">
      <c r="H44" s="31"/>
      <c r="I44" s="31"/>
    </row>
    <row r="45" spans="2:9" x14ac:dyDescent="0.15">
      <c r="H45" s="31"/>
      <c r="I45" s="31"/>
    </row>
    <row r="46" spans="2:9" x14ac:dyDescent="0.15">
      <c r="H46" s="31"/>
      <c r="I46" s="31"/>
    </row>
    <row r="47" spans="2:9" x14ac:dyDescent="0.15">
      <c r="H47" s="31"/>
      <c r="I47" s="31"/>
    </row>
    <row r="48" spans="2:9" x14ac:dyDescent="0.15">
      <c r="H48" s="31"/>
      <c r="I48" s="31"/>
    </row>
    <row r="49" spans="8:9" x14ac:dyDescent="0.15">
      <c r="H49" s="31"/>
      <c r="I49" s="31"/>
    </row>
    <row r="50" spans="8:9" x14ac:dyDescent="0.15">
      <c r="H50" s="31"/>
      <c r="I50" s="31"/>
    </row>
    <row r="51" spans="8:9" x14ac:dyDescent="0.15">
      <c r="H51" s="31"/>
      <c r="I51" s="31"/>
    </row>
    <row r="52" spans="8:9" x14ac:dyDescent="0.15">
      <c r="H52" s="31"/>
      <c r="I52" s="31"/>
    </row>
    <row r="53" spans="8:9" x14ac:dyDescent="0.15">
      <c r="H53" s="31"/>
      <c r="I53" s="31"/>
    </row>
    <row r="54" spans="8:9" x14ac:dyDescent="0.15">
      <c r="H54" s="31"/>
      <c r="I54" s="31"/>
    </row>
    <row r="55" spans="8:9" x14ac:dyDescent="0.15">
      <c r="H55" s="31"/>
      <c r="I55" s="31"/>
    </row>
    <row r="56" spans="8:9" x14ac:dyDescent="0.15">
      <c r="H56" s="31"/>
      <c r="I56" s="31"/>
    </row>
    <row r="57" spans="8:9" x14ac:dyDescent="0.15">
      <c r="H57" s="31"/>
      <c r="I57" s="31"/>
    </row>
    <row r="58" spans="8:9" x14ac:dyDescent="0.15">
      <c r="H58" s="31"/>
      <c r="I58" s="31"/>
    </row>
    <row r="59" spans="8:9" x14ac:dyDescent="0.15">
      <c r="H59" s="31"/>
      <c r="I59" s="31"/>
    </row>
    <row r="60" spans="8:9" x14ac:dyDescent="0.15">
      <c r="H60" s="31"/>
      <c r="I60" s="31"/>
    </row>
    <row r="61" spans="8:9" x14ac:dyDescent="0.15">
      <c r="H61" s="31"/>
      <c r="I61" s="31"/>
    </row>
    <row r="62" spans="8:9" x14ac:dyDescent="0.15">
      <c r="H62" s="31"/>
      <c r="I62" s="31"/>
    </row>
    <row r="63" spans="8:9" x14ac:dyDescent="0.15">
      <c r="H63" s="31"/>
      <c r="I63" s="31"/>
    </row>
    <row r="64" spans="8:9" x14ac:dyDescent="0.15">
      <c r="H64" s="31"/>
      <c r="I64" s="31"/>
    </row>
    <row r="65" spans="8:9" x14ac:dyDescent="0.15">
      <c r="H65" s="31"/>
      <c r="I65" s="31"/>
    </row>
    <row r="66" spans="8:9" x14ac:dyDescent="0.15">
      <c r="H66" s="31"/>
      <c r="I66" s="31"/>
    </row>
    <row r="67" spans="8:9" x14ac:dyDescent="0.15">
      <c r="H67" s="31"/>
      <c r="I67" s="31"/>
    </row>
    <row r="68" spans="8:9" x14ac:dyDescent="0.15">
      <c r="H68" s="31"/>
      <c r="I68" s="31"/>
    </row>
    <row r="69" spans="8:9" x14ac:dyDescent="0.15">
      <c r="H69" s="31"/>
      <c r="I69" s="31"/>
    </row>
    <row r="70" spans="8:9" x14ac:dyDescent="0.15">
      <c r="H70" s="31"/>
      <c r="I70" s="31"/>
    </row>
    <row r="71" spans="8:9" x14ac:dyDescent="0.15">
      <c r="H71" s="31"/>
      <c r="I71" s="31"/>
    </row>
    <row r="72" spans="8:9" x14ac:dyDescent="0.15">
      <c r="H72" s="31"/>
      <c r="I72" s="31"/>
    </row>
    <row r="73" spans="8:9" x14ac:dyDescent="0.15">
      <c r="H73" s="31"/>
      <c r="I73" s="31"/>
    </row>
    <row r="74" spans="8:9" x14ac:dyDescent="0.15">
      <c r="H74" s="31"/>
      <c r="I74" s="31"/>
    </row>
    <row r="75" spans="8:9" x14ac:dyDescent="0.15">
      <c r="H75" s="31"/>
      <c r="I75" s="31"/>
    </row>
    <row r="76" spans="8:9" x14ac:dyDescent="0.15">
      <c r="H76" s="31"/>
      <c r="I76" s="31"/>
    </row>
    <row r="77" spans="8:9" x14ac:dyDescent="0.15">
      <c r="H77" s="31"/>
      <c r="I77" s="31"/>
    </row>
    <row r="78" spans="8:9" x14ac:dyDescent="0.15">
      <c r="H78" s="31"/>
      <c r="I78" s="31"/>
    </row>
    <row r="79" spans="8:9" x14ac:dyDescent="0.15">
      <c r="H79" s="31"/>
      <c r="I79" s="31"/>
    </row>
    <row r="80" spans="8:9" x14ac:dyDescent="0.15">
      <c r="H80" s="31"/>
      <c r="I80" s="31"/>
    </row>
    <row r="81" spans="8:9" x14ac:dyDescent="0.15">
      <c r="H81" s="31"/>
      <c r="I81" s="31"/>
    </row>
    <row r="82" spans="8:9" x14ac:dyDescent="0.15">
      <c r="H82" s="31"/>
      <c r="I82" s="31"/>
    </row>
    <row r="83" spans="8:9" x14ac:dyDescent="0.15">
      <c r="H83" s="31"/>
      <c r="I83" s="31"/>
    </row>
    <row r="84" spans="8:9" x14ac:dyDescent="0.15">
      <c r="H84" s="31"/>
      <c r="I84" s="31"/>
    </row>
    <row r="85" spans="8:9" x14ac:dyDescent="0.15">
      <c r="H85" s="31"/>
      <c r="I85" s="31"/>
    </row>
    <row r="86" spans="8:9" x14ac:dyDescent="0.15">
      <c r="H86" s="31"/>
      <c r="I86" s="31"/>
    </row>
    <row r="87" spans="8:9" x14ac:dyDescent="0.15">
      <c r="H87" s="31"/>
      <c r="I87" s="31"/>
    </row>
    <row r="88" spans="8:9" x14ac:dyDescent="0.15">
      <c r="H88" s="31"/>
      <c r="I88" s="31"/>
    </row>
    <row r="89" spans="8:9" x14ac:dyDescent="0.15">
      <c r="H89" s="31"/>
      <c r="I89" s="31"/>
    </row>
    <row r="90" spans="8:9" x14ac:dyDescent="0.15">
      <c r="H90" s="31"/>
      <c r="I90" s="31"/>
    </row>
    <row r="91" spans="8:9" x14ac:dyDescent="0.15">
      <c r="H91" s="31"/>
      <c r="I91" s="31"/>
    </row>
    <row r="92" spans="8:9" x14ac:dyDescent="0.15">
      <c r="H92" s="31"/>
      <c r="I92" s="31"/>
    </row>
    <row r="93" spans="8:9" x14ac:dyDescent="0.15">
      <c r="H93" s="31"/>
      <c r="I93" s="31"/>
    </row>
    <row r="94" spans="8:9" x14ac:dyDescent="0.15">
      <c r="H94" s="31"/>
      <c r="I94" s="31"/>
    </row>
    <row r="95" spans="8:9" x14ac:dyDescent="0.15">
      <c r="H95" s="31"/>
      <c r="I95" s="31"/>
    </row>
    <row r="96" spans="8:9" x14ac:dyDescent="0.15">
      <c r="H96" s="31"/>
      <c r="I96" s="31"/>
    </row>
    <row r="97" spans="8:9" x14ac:dyDescent="0.15">
      <c r="H97" s="31"/>
      <c r="I97" s="31"/>
    </row>
    <row r="98" spans="8:9" x14ac:dyDescent="0.15">
      <c r="H98" s="31"/>
      <c r="I98" s="31"/>
    </row>
    <row r="99" spans="8:9" x14ac:dyDescent="0.15">
      <c r="H99" s="31"/>
      <c r="I99" s="31"/>
    </row>
    <row r="100" spans="8:9" x14ac:dyDescent="0.15">
      <c r="H100" s="31"/>
      <c r="I100" s="31"/>
    </row>
    <row r="101" spans="8:9" x14ac:dyDescent="0.15">
      <c r="H101" s="31"/>
      <c r="I101" s="31"/>
    </row>
    <row r="102" spans="8:9" x14ac:dyDescent="0.15">
      <c r="H102" s="31"/>
      <c r="I102" s="31"/>
    </row>
    <row r="103" spans="8:9" x14ac:dyDescent="0.15">
      <c r="H103" s="31"/>
      <c r="I103" s="31"/>
    </row>
    <row r="104" spans="8:9" x14ac:dyDescent="0.15">
      <c r="H104" s="31"/>
      <c r="I104" s="31"/>
    </row>
    <row r="105" spans="8:9" x14ac:dyDescent="0.15">
      <c r="H105" s="31"/>
      <c r="I105" s="31"/>
    </row>
    <row r="106" spans="8:9" x14ac:dyDescent="0.15">
      <c r="H106" s="31"/>
      <c r="I106" s="31"/>
    </row>
    <row r="107" spans="8:9" x14ac:dyDescent="0.15">
      <c r="H107" s="31"/>
      <c r="I107" s="31"/>
    </row>
    <row r="108" spans="8:9" x14ac:dyDescent="0.15">
      <c r="H108" s="31"/>
      <c r="I108" s="31"/>
    </row>
    <row r="109" spans="8:9" x14ac:dyDescent="0.15">
      <c r="H109" s="31"/>
      <c r="I109" s="31"/>
    </row>
    <row r="110" spans="8:9" x14ac:dyDescent="0.15">
      <c r="H110" s="31"/>
      <c r="I110" s="31"/>
    </row>
    <row r="111" spans="8:9" x14ac:dyDescent="0.15">
      <c r="H111" s="31"/>
      <c r="I111" s="31"/>
    </row>
    <row r="112" spans="8:9" x14ac:dyDescent="0.15">
      <c r="H112" s="31"/>
      <c r="I112" s="31"/>
    </row>
    <row r="113" spans="8:9" x14ac:dyDescent="0.15">
      <c r="H113" s="31"/>
      <c r="I113" s="31"/>
    </row>
    <row r="114" spans="8:9" x14ac:dyDescent="0.15">
      <c r="H114" s="31"/>
      <c r="I114" s="31"/>
    </row>
    <row r="115" spans="8:9" x14ac:dyDescent="0.15">
      <c r="H115" s="31"/>
      <c r="I115" s="31"/>
    </row>
    <row r="116" spans="8:9" x14ac:dyDescent="0.15">
      <c r="H116" s="31"/>
      <c r="I116" s="31"/>
    </row>
    <row r="117" spans="8:9" x14ac:dyDescent="0.15">
      <c r="H117" s="31"/>
      <c r="I117" s="31"/>
    </row>
    <row r="118" spans="8:9" x14ac:dyDescent="0.15">
      <c r="H118" s="31"/>
      <c r="I118" s="31"/>
    </row>
    <row r="119" spans="8:9" x14ac:dyDescent="0.15">
      <c r="H119" s="31"/>
      <c r="I119" s="31"/>
    </row>
    <row r="120" spans="8:9" x14ac:dyDescent="0.15">
      <c r="H120" s="31"/>
      <c r="I120" s="31"/>
    </row>
    <row r="121" spans="8:9" x14ac:dyDescent="0.15">
      <c r="H121" s="31"/>
      <c r="I121" s="31"/>
    </row>
    <row r="122" spans="8:9" x14ac:dyDescent="0.15">
      <c r="H122" s="31"/>
      <c r="I122" s="31"/>
    </row>
    <row r="123" spans="8:9" x14ac:dyDescent="0.15">
      <c r="H123" s="31"/>
      <c r="I123" s="31"/>
    </row>
    <row r="124" spans="8:9" x14ac:dyDescent="0.15">
      <c r="H124" s="31"/>
      <c r="I124" s="31"/>
    </row>
    <row r="125" spans="8:9" x14ac:dyDescent="0.15">
      <c r="H125" s="31"/>
      <c r="I125" s="31"/>
    </row>
    <row r="126" spans="8:9" x14ac:dyDescent="0.15">
      <c r="H126" s="31"/>
      <c r="I126" s="31"/>
    </row>
    <row r="127" spans="8:9" x14ac:dyDescent="0.15">
      <c r="H127" s="31"/>
      <c r="I127" s="31"/>
    </row>
    <row r="128" spans="8:9" x14ac:dyDescent="0.15">
      <c r="H128" s="31"/>
      <c r="I128" s="31"/>
    </row>
    <row r="129" spans="8:9" x14ac:dyDescent="0.15">
      <c r="H129" s="31"/>
      <c r="I129" s="31"/>
    </row>
    <row r="130" spans="8:9" x14ac:dyDescent="0.15">
      <c r="H130" s="31"/>
      <c r="I130" s="31"/>
    </row>
    <row r="131" spans="8:9" x14ac:dyDescent="0.15">
      <c r="H131" s="31"/>
      <c r="I131" s="31"/>
    </row>
    <row r="132" spans="8:9" x14ac:dyDescent="0.15">
      <c r="H132" s="31"/>
      <c r="I132" s="31"/>
    </row>
    <row r="133" spans="8:9" x14ac:dyDescent="0.15">
      <c r="H133" s="31"/>
      <c r="I133" s="31"/>
    </row>
    <row r="134" spans="8:9" x14ac:dyDescent="0.15">
      <c r="H134" s="31"/>
      <c r="I134" s="31"/>
    </row>
    <row r="135" spans="8:9" x14ac:dyDescent="0.15">
      <c r="H135" s="31"/>
      <c r="I135" s="31"/>
    </row>
    <row r="136" spans="8:9" x14ac:dyDescent="0.15">
      <c r="H136" s="31"/>
      <c r="I136" s="31"/>
    </row>
    <row r="137" spans="8:9" x14ac:dyDescent="0.15">
      <c r="H137" s="31"/>
      <c r="I137" s="31"/>
    </row>
    <row r="138" spans="8:9" x14ac:dyDescent="0.15">
      <c r="H138" s="31"/>
      <c r="I138" s="31"/>
    </row>
    <row r="139" spans="8:9" x14ac:dyDescent="0.15">
      <c r="H139" s="31"/>
      <c r="I139" s="31"/>
    </row>
    <row r="140" spans="8:9" x14ac:dyDescent="0.15">
      <c r="H140" s="31"/>
      <c r="I140" s="31"/>
    </row>
    <row r="141" spans="8:9" x14ac:dyDescent="0.15">
      <c r="H141" s="31"/>
      <c r="I141" s="31"/>
    </row>
    <row r="142" spans="8:9" x14ac:dyDescent="0.15">
      <c r="H142" s="31"/>
      <c r="I142" s="31"/>
    </row>
    <row r="143" spans="8:9" x14ac:dyDescent="0.15">
      <c r="H143" s="31"/>
      <c r="I143" s="31"/>
    </row>
    <row r="144" spans="8:9" x14ac:dyDescent="0.15">
      <c r="H144" s="31"/>
      <c r="I144" s="31"/>
    </row>
    <row r="145" spans="8:9" x14ac:dyDescent="0.15">
      <c r="H145" s="31"/>
      <c r="I145" s="31"/>
    </row>
    <row r="146" spans="8:9" x14ac:dyDescent="0.15">
      <c r="H146" s="31"/>
      <c r="I146" s="31"/>
    </row>
    <row r="147" spans="8:9" x14ac:dyDescent="0.15">
      <c r="H147" s="31"/>
      <c r="I147" s="31"/>
    </row>
    <row r="148" spans="8:9" x14ac:dyDescent="0.15">
      <c r="H148" s="31"/>
      <c r="I148" s="31"/>
    </row>
    <row r="149" spans="8:9" x14ac:dyDescent="0.15">
      <c r="H149" s="31"/>
      <c r="I149" s="31"/>
    </row>
    <row r="150" spans="8:9" x14ac:dyDescent="0.15">
      <c r="H150" s="31"/>
      <c r="I150" s="31"/>
    </row>
    <row r="151" spans="8:9" x14ac:dyDescent="0.15">
      <c r="H151" s="31"/>
      <c r="I151" s="31"/>
    </row>
    <row r="152" spans="8:9" x14ac:dyDescent="0.15">
      <c r="H152" s="31"/>
      <c r="I152" s="31"/>
    </row>
  </sheetData>
  <mergeCells count="1">
    <mergeCell ref="E2:I2"/>
  </mergeCells>
  <phoneticPr fontId="2"/>
  <conditionalFormatting sqref="C4:C17">
    <cfRule type="cellIs" dxfId="5" priority="1" operator="greaterThanOrEqual">
      <formula>D4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40622-06B9-41A1-A1ED-9EDA7217E861}">
  <dimension ref="B1:P150"/>
  <sheetViews>
    <sheetView showGridLines="0" workbookViewId="0">
      <selection activeCell="E24" sqref="E24"/>
    </sheetView>
  </sheetViews>
  <sheetFormatPr defaultRowHeight="13.5" x14ac:dyDescent="0.15"/>
  <cols>
    <col min="2" max="2" width="11.375" bestFit="1" customWidth="1"/>
    <col min="3" max="4" width="13.875" style="38" customWidth="1"/>
    <col min="5" max="5" width="12.125" style="29" customWidth="1"/>
    <col min="6" max="6" width="12.5" style="29" bestFit="1" customWidth="1"/>
    <col min="7" max="7" width="12.5" style="29" customWidth="1"/>
    <col min="8" max="9" width="14.625" style="30" customWidth="1"/>
    <col min="10" max="14" width="14.625" hidden="1" customWidth="1"/>
    <col min="15" max="15" width="14.625" customWidth="1"/>
  </cols>
  <sheetData>
    <row r="1" spans="2:14" ht="33" customHeight="1" x14ac:dyDescent="0.15">
      <c r="B1" t="s">
        <v>45</v>
      </c>
      <c r="F1" s="29" t="s">
        <v>50</v>
      </c>
    </row>
    <row r="2" spans="2:14" x14ac:dyDescent="0.15">
      <c r="B2" s="47"/>
      <c r="C2" s="48"/>
      <c r="D2" s="60"/>
      <c r="E2" s="70" t="s">
        <v>43</v>
      </c>
      <c r="F2" s="71"/>
      <c r="G2" s="71"/>
      <c r="H2" s="71"/>
      <c r="I2" s="72"/>
      <c r="J2">
        <v>0.54149999999999998</v>
      </c>
      <c r="K2">
        <v>7.1997969027672E-3</v>
      </c>
      <c r="L2">
        <v>0.22700000000000001</v>
      </c>
      <c r="M2">
        <v>4.9179994922569178E-2</v>
      </c>
      <c r="N2">
        <v>2.4425410699652712</v>
      </c>
    </row>
    <row r="3" spans="2:14" x14ac:dyDescent="0.15">
      <c r="B3" s="44" t="s">
        <v>47</v>
      </c>
      <c r="C3" s="42" t="s">
        <v>48</v>
      </c>
      <c r="D3" s="62" t="s">
        <v>66</v>
      </c>
      <c r="E3" s="33" t="s">
        <v>40</v>
      </c>
      <c r="F3" s="33" t="s">
        <v>41</v>
      </c>
      <c r="G3" s="33" t="s">
        <v>51</v>
      </c>
      <c r="H3" s="34" t="s">
        <v>42</v>
      </c>
      <c r="I3" s="34" t="s">
        <v>52</v>
      </c>
    </row>
    <row r="4" spans="2:14" x14ac:dyDescent="0.15">
      <c r="B4" s="45">
        <v>43466</v>
      </c>
      <c r="C4" s="37">
        <f>清水2019年1月!$AH$5</f>
        <v>4425</v>
      </c>
      <c r="D4" s="37">
        <v>3742.34739408</v>
      </c>
      <c r="E4" s="35">
        <f>$C4*J$2</f>
        <v>2396.1374999999998</v>
      </c>
      <c r="F4" s="35">
        <f>$C4*K$2</f>
        <v>31.85910129474486</v>
      </c>
      <c r="G4" s="35">
        <f>$C4*L$2</f>
        <v>1004.475</v>
      </c>
      <c r="H4" s="36">
        <f>E4/14</f>
        <v>171.15267857142857</v>
      </c>
      <c r="I4" s="53">
        <f>E4/$N$2</f>
        <v>981.00192846872733</v>
      </c>
    </row>
    <row r="5" spans="2:14" x14ac:dyDescent="0.15">
      <c r="B5" s="45">
        <v>43497</v>
      </c>
      <c r="C5" s="37">
        <f>清水2019年2月!$AH$5</f>
        <v>5194</v>
      </c>
      <c r="D5" s="37">
        <v>4747.0354041600003</v>
      </c>
      <c r="E5" s="35">
        <f>$C5*J$2</f>
        <v>2812.5509999999999</v>
      </c>
      <c r="F5" s="35">
        <f t="shared" ref="F5" si="0">$C5*K$2</f>
        <v>37.39574511297284</v>
      </c>
      <c r="G5" s="35">
        <f t="shared" ref="G5" si="1">$C5*L$2</f>
        <v>1179.038</v>
      </c>
      <c r="H5" s="36">
        <f t="shared" ref="H5:H6" si="2">E5/14</f>
        <v>200.8965</v>
      </c>
      <c r="I5" s="53">
        <f t="shared" ref="I5:I8" si="3">E5/$N$2</f>
        <v>1151.4856534387729</v>
      </c>
    </row>
    <row r="6" spans="2:14" x14ac:dyDescent="0.15">
      <c r="B6" s="45">
        <v>43525</v>
      </c>
      <c r="C6" s="37">
        <f>清水2019年3月!$AH$5</f>
        <v>7342</v>
      </c>
      <c r="D6" s="37">
        <v>6779.1702794399998</v>
      </c>
      <c r="E6" s="35">
        <f>$C6*J$2</f>
        <v>3975.6929999999998</v>
      </c>
      <c r="F6" s="35">
        <f t="shared" ref="F6" si="4">$C6*K$2</f>
        <v>52.86090886011678</v>
      </c>
      <c r="G6" s="35">
        <f t="shared" ref="G6" si="5">$C6*L$2</f>
        <v>1666.634</v>
      </c>
      <c r="H6" s="36">
        <f t="shared" si="2"/>
        <v>283.97807142857141</v>
      </c>
      <c r="I6" s="53">
        <f t="shared" si="3"/>
        <v>1627.687267529355</v>
      </c>
    </row>
    <row r="7" spans="2:14" x14ac:dyDescent="0.15">
      <c r="B7" s="45">
        <v>43556</v>
      </c>
      <c r="C7" s="37">
        <f>清水2019年4月!$AH$5</f>
        <v>8523</v>
      </c>
      <c r="D7" s="37">
        <v>7980.9917544</v>
      </c>
      <c r="E7" s="35">
        <f t="shared" ref="E7" si="6">$C7*J$2</f>
        <v>4615.2044999999998</v>
      </c>
      <c r="F7" s="35">
        <f t="shared" ref="F7" si="7">$C7*K$2</f>
        <v>61.363869002284844</v>
      </c>
      <c r="G7" s="35">
        <f t="shared" ref="G7" si="8">$C7*L$2</f>
        <v>1934.721</v>
      </c>
      <c r="H7" s="36">
        <f t="shared" ref="H7" si="9">E7/14</f>
        <v>329.6574642857143</v>
      </c>
      <c r="I7" s="53">
        <f t="shared" si="3"/>
        <v>1889.5094771387489</v>
      </c>
    </row>
    <row r="8" spans="2:14" x14ac:dyDescent="0.15">
      <c r="B8" s="45">
        <v>43586</v>
      </c>
      <c r="C8" s="37">
        <f>清水2019年5月!$AH$5</f>
        <v>11561</v>
      </c>
      <c r="D8" s="37">
        <v>8942.3243287200003</v>
      </c>
      <c r="E8" s="35">
        <f t="shared" ref="E8" si="10">$C8*J$2</f>
        <v>6260.2815000000001</v>
      </c>
      <c r="F8" s="35">
        <f t="shared" ref="F8" si="11">$C8*K$2</f>
        <v>83.236851992891602</v>
      </c>
      <c r="G8" s="35">
        <f t="shared" ref="G8" si="12">$C8*L$2</f>
        <v>2624.3470000000002</v>
      </c>
      <c r="H8" s="36">
        <f t="shared" ref="H8" si="13">E8/14</f>
        <v>447.16296428571428</v>
      </c>
      <c r="I8" s="53">
        <f t="shared" si="3"/>
        <v>2563.0199536784085</v>
      </c>
    </row>
    <row r="9" spans="2:14" x14ac:dyDescent="0.15">
      <c r="B9" s="45">
        <v>43617</v>
      </c>
      <c r="C9" s="37">
        <f>清水2019年6月!$AH$5</f>
        <v>8865</v>
      </c>
      <c r="D9" s="37">
        <v>6913.4145408000004</v>
      </c>
      <c r="E9" s="35">
        <f t="shared" ref="E9" si="14">$C9*J$2</f>
        <v>4800.3975</v>
      </c>
      <c r="F9" s="35">
        <f t="shared" ref="F9" si="15">$C9*K$2</f>
        <v>63.82619954303123</v>
      </c>
      <c r="G9" s="35">
        <f t="shared" ref="G9" si="16">$C9*L$2</f>
        <v>2012.355</v>
      </c>
      <c r="H9" s="36">
        <f t="shared" ref="H9" si="17">E9/14</f>
        <v>342.88553571428571</v>
      </c>
      <c r="I9" s="53">
        <f t="shared" ref="I9" si="18">E9/$N$2</f>
        <v>1965.3292872034506</v>
      </c>
    </row>
    <row r="10" spans="2:14" x14ac:dyDescent="0.15">
      <c r="B10" s="45">
        <v>43647</v>
      </c>
      <c r="C10" s="37">
        <f>清水2019年7月!$AH$5</f>
        <v>8387</v>
      </c>
      <c r="D10" s="37">
        <v>7398.3504038399997</v>
      </c>
      <c r="E10" s="35">
        <f t="shared" ref="E10" si="19">$C10*J$2</f>
        <v>4541.5604999999996</v>
      </c>
      <c r="F10" s="35">
        <f t="shared" ref="F10" si="20">$C10*K$2</f>
        <v>60.384696623508503</v>
      </c>
      <c r="G10" s="35">
        <f t="shared" ref="G10" si="21">$C10*L$2</f>
        <v>1903.8490000000002</v>
      </c>
      <c r="H10" s="36">
        <f t="shared" ref="H10" si="22">E10/14</f>
        <v>324.39717857142853</v>
      </c>
      <c r="I10" s="53">
        <f t="shared" ref="I10" si="23">E10/$N$2</f>
        <v>1859.3589093937212</v>
      </c>
    </row>
    <row r="11" spans="2:14" x14ac:dyDescent="0.15">
      <c r="B11" s="45">
        <v>43678</v>
      </c>
      <c r="C11" s="37">
        <f>清水2019年8月!$AH$5</f>
        <v>8864</v>
      </c>
      <c r="D11" s="37">
        <v>8234.5275993600007</v>
      </c>
      <c r="E11" s="35">
        <f t="shared" ref="E11" si="24">$C11*J$2</f>
        <v>4799.8559999999998</v>
      </c>
      <c r="F11" s="35">
        <f t="shared" ref="F11" si="25">$C11*K$2</f>
        <v>63.818999746128462</v>
      </c>
      <c r="G11" s="35">
        <f t="shared" ref="G11" si="26">$C11*L$2</f>
        <v>2012.1280000000002</v>
      </c>
      <c r="H11" s="36">
        <f t="shared" ref="H11" si="27">E11/14</f>
        <v>342.84685714285712</v>
      </c>
      <c r="I11" s="53">
        <f t="shared" ref="I11" si="28">E11/$N$2</f>
        <v>1965.1075918523841</v>
      </c>
    </row>
    <row r="12" spans="2:14" x14ac:dyDescent="0.15">
      <c r="B12" s="45">
        <v>43709</v>
      </c>
      <c r="C12" s="37">
        <f>清水2019年9月!$AH$5</f>
        <v>7753</v>
      </c>
      <c r="D12" s="37">
        <v>6541.7965199999999</v>
      </c>
      <c r="E12" s="35">
        <f t="shared" ref="E12" si="29">$C12*J$2</f>
        <v>4198.2494999999999</v>
      </c>
      <c r="F12" s="35">
        <f t="shared" ref="F12" si="30">$C12*K$2</f>
        <v>55.820025387154104</v>
      </c>
      <c r="G12" s="35">
        <f t="shared" ref="G12" si="31">$C12*L$2</f>
        <v>1759.931</v>
      </c>
      <c r="H12" s="36">
        <f t="shared" ref="H12" si="32">E12/14</f>
        <v>299.87496428571427</v>
      </c>
      <c r="I12" s="53">
        <f t="shared" ref="I12" si="33">E12/$N$2</f>
        <v>1718.804056817637</v>
      </c>
    </row>
    <row r="13" spans="2:14" x14ac:dyDescent="0.15">
      <c r="B13" s="45">
        <v>43739</v>
      </c>
      <c r="C13" s="37">
        <f>清水2019年10月!$AH$5</f>
        <v>5466</v>
      </c>
      <c r="D13" s="37">
        <v>6141.81238992</v>
      </c>
      <c r="E13" s="35">
        <f t="shared" ref="E13" si="34">$C13*J$2</f>
        <v>2959.8389999999999</v>
      </c>
      <c r="F13" s="35">
        <f t="shared" ref="F13" si="35">$C13*K$2</f>
        <v>39.354089870525513</v>
      </c>
      <c r="G13" s="35">
        <f t="shared" ref="G13" si="36">$C13*L$2</f>
        <v>1240.7820000000002</v>
      </c>
      <c r="H13" s="36">
        <f t="shared" ref="H13" si="37">E13/14</f>
        <v>211.41707142857143</v>
      </c>
      <c r="I13" s="53">
        <f t="shared" ref="I13" si="38">E13/$N$2</f>
        <v>1211.7867889288279</v>
      </c>
    </row>
    <row r="14" spans="2:14" x14ac:dyDescent="0.15">
      <c r="B14" s="45">
        <v>43770</v>
      </c>
      <c r="C14" s="37">
        <f>清水2019年11月!$AH$5</f>
        <v>6452</v>
      </c>
      <c r="D14" s="37">
        <v>4224.1314671999999</v>
      </c>
      <c r="E14" s="35">
        <f t="shared" ref="E14" si="39">$C14*J$2</f>
        <v>3493.7579999999998</v>
      </c>
      <c r="F14" s="35">
        <f t="shared" ref="F14" si="40">$C14*K$2</f>
        <v>46.453089616653976</v>
      </c>
      <c r="G14" s="35">
        <f t="shared" ref="G14" si="41">$C14*L$2</f>
        <v>1464.604</v>
      </c>
      <c r="H14" s="36">
        <f t="shared" ref="H14" si="42">E14/14</f>
        <v>249.55414285714284</v>
      </c>
      <c r="I14" s="53">
        <f t="shared" ref="I14" si="43">E14/$N$2</f>
        <v>1430.3784050802778</v>
      </c>
    </row>
    <row r="15" spans="2:14" x14ac:dyDescent="0.15">
      <c r="B15" s="45">
        <v>43800</v>
      </c>
      <c r="C15" s="37">
        <f>清水2019年12月!$AH$5</f>
        <v>4339</v>
      </c>
      <c r="D15" s="37">
        <v>3353.7976646400002</v>
      </c>
      <c r="E15" s="35">
        <f t="shared" ref="E15" si="44">$C15*J$2</f>
        <v>2349.5684999999999</v>
      </c>
      <c r="F15" s="35">
        <f t="shared" ref="F15" si="45">$C15*K$2</f>
        <v>31.239918761106882</v>
      </c>
      <c r="G15" s="35">
        <f t="shared" ref="G15" si="46">$C15*L$2</f>
        <v>984.95300000000009</v>
      </c>
      <c r="H15" s="36">
        <f t="shared" ref="H15" si="47">E15/14</f>
        <v>167.82632142857142</v>
      </c>
      <c r="I15" s="53">
        <f t="shared" ref="I15" si="48">E15/$N$2</f>
        <v>961.93612827701884</v>
      </c>
    </row>
    <row r="16" spans="2:14" x14ac:dyDescent="0.15">
      <c r="B16" s="32" t="s">
        <v>44</v>
      </c>
      <c r="C16" s="39">
        <f t="shared" ref="C16:I16" si="49">SUM(C4:C15)</f>
        <v>87171</v>
      </c>
      <c r="D16" s="39">
        <f t="shared" si="49"/>
        <v>74999.69974656</v>
      </c>
      <c r="E16" s="35">
        <f t="shared" si="49"/>
        <v>47203.0965</v>
      </c>
      <c r="F16" s="35">
        <f t="shared" si="49"/>
        <v>627.61349581111949</v>
      </c>
      <c r="G16" s="35">
        <f t="shared" si="49"/>
        <v>19787.817000000003</v>
      </c>
      <c r="H16" s="36">
        <f t="shared" si="49"/>
        <v>3371.6497499999996</v>
      </c>
      <c r="I16" s="53">
        <f t="shared" si="49"/>
        <v>19325.40544780733</v>
      </c>
    </row>
    <row r="17" spans="8:16" x14ac:dyDescent="0.15">
      <c r="H17" s="31"/>
      <c r="I17" s="31"/>
    </row>
    <row r="18" spans="8:16" x14ac:dyDescent="0.15">
      <c r="H18" s="31"/>
      <c r="I18" s="31"/>
      <c r="J18">
        <f t="shared" ref="J18:M18" si="50">SUM(J4:J17)</f>
        <v>0</v>
      </c>
      <c r="K18">
        <f t="shared" si="50"/>
        <v>0</v>
      </c>
      <c r="L18">
        <f t="shared" si="50"/>
        <v>0</v>
      </c>
      <c r="M18">
        <f t="shared" si="50"/>
        <v>0</v>
      </c>
    </row>
    <row r="19" spans="8:16" x14ac:dyDescent="0.15">
      <c r="H19" s="31"/>
      <c r="I19" s="31"/>
    </row>
    <row r="20" spans="8:16" x14ac:dyDescent="0.15">
      <c r="H20" s="31"/>
      <c r="I20" s="31"/>
    </row>
    <row r="21" spans="8:16" x14ac:dyDescent="0.15">
      <c r="H21" s="31"/>
      <c r="I21" s="31"/>
    </row>
    <row r="22" spans="8:16" x14ac:dyDescent="0.15">
      <c r="H22" s="31"/>
      <c r="I22" s="31"/>
      <c r="P22" s="40"/>
    </row>
    <row r="23" spans="8:16" x14ac:dyDescent="0.15">
      <c r="H23" s="31"/>
      <c r="I23" s="31"/>
    </row>
    <row r="24" spans="8:16" x14ac:dyDescent="0.15">
      <c r="H24" s="31"/>
      <c r="I24" s="31"/>
    </row>
    <row r="25" spans="8:16" x14ac:dyDescent="0.15">
      <c r="H25" s="31"/>
      <c r="I25" s="31"/>
    </row>
    <row r="26" spans="8:16" x14ac:dyDescent="0.15">
      <c r="H26" s="31"/>
      <c r="I26" s="31"/>
    </row>
    <row r="27" spans="8:16" x14ac:dyDescent="0.15">
      <c r="H27" s="31"/>
      <c r="I27" s="31"/>
    </row>
    <row r="28" spans="8:16" x14ac:dyDescent="0.15">
      <c r="H28" s="31"/>
      <c r="I28" s="31"/>
    </row>
    <row r="29" spans="8:16" x14ac:dyDescent="0.15">
      <c r="H29" s="31"/>
      <c r="I29" s="31"/>
    </row>
    <row r="30" spans="8:16" x14ac:dyDescent="0.15">
      <c r="H30" s="31"/>
      <c r="I30" s="31"/>
    </row>
    <row r="31" spans="8:16" x14ac:dyDescent="0.15">
      <c r="H31" s="31"/>
      <c r="I31" s="31"/>
    </row>
    <row r="32" spans="8:16" x14ac:dyDescent="0.15">
      <c r="H32" s="31"/>
      <c r="I32" s="31"/>
    </row>
    <row r="33" spans="8:9" x14ac:dyDescent="0.15">
      <c r="H33" s="31"/>
      <c r="I33" s="31"/>
    </row>
    <row r="34" spans="8:9" x14ac:dyDescent="0.15">
      <c r="H34" s="31"/>
      <c r="I34" s="31"/>
    </row>
    <row r="35" spans="8:9" x14ac:dyDescent="0.15">
      <c r="H35" s="31"/>
      <c r="I35" s="31"/>
    </row>
    <row r="36" spans="8:9" x14ac:dyDescent="0.15">
      <c r="H36" s="31"/>
      <c r="I36" s="31"/>
    </row>
    <row r="37" spans="8:9" x14ac:dyDescent="0.15">
      <c r="H37" s="31"/>
      <c r="I37" s="31"/>
    </row>
    <row r="38" spans="8:9" x14ac:dyDescent="0.15">
      <c r="H38" s="31"/>
      <c r="I38" s="31"/>
    </row>
    <row r="39" spans="8:9" x14ac:dyDescent="0.15">
      <c r="H39" s="31"/>
      <c r="I39" s="31"/>
    </row>
    <row r="40" spans="8:9" x14ac:dyDescent="0.15">
      <c r="H40" s="31"/>
      <c r="I40" s="31"/>
    </row>
    <row r="41" spans="8:9" x14ac:dyDescent="0.15">
      <c r="H41" s="31"/>
      <c r="I41" s="31"/>
    </row>
    <row r="42" spans="8:9" x14ac:dyDescent="0.15">
      <c r="H42" s="31"/>
      <c r="I42" s="31"/>
    </row>
    <row r="43" spans="8:9" x14ac:dyDescent="0.15">
      <c r="H43" s="31"/>
      <c r="I43" s="31"/>
    </row>
    <row r="44" spans="8:9" x14ac:dyDescent="0.15">
      <c r="H44" s="31"/>
      <c r="I44" s="31"/>
    </row>
    <row r="45" spans="8:9" x14ac:dyDescent="0.15">
      <c r="H45" s="31"/>
      <c r="I45" s="31"/>
    </row>
    <row r="46" spans="8:9" x14ac:dyDescent="0.15">
      <c r="H46" s="31"/>
      <c r="I46" s="31"/>
    </row>
    <row r="47" spans="8:9" x14ac:dyDescent="0.15">
      <c r="H47" s="31"/>
      <c r="I47" s="31"/>
    </row>
    <row r="48" spans="8:9" x14ac:dyDescent="0.15">
      <c r="H48" s="31"/>
      <c r="I48" s="31"/>
    </row>
    <row r="49" spans="8:9" x14ac:dyDescent="0.15">
      <c r="H49" s="31"/>
      <c r="I49" s="31"/>
    </row>
    <row r="50" spans="8:9" x14ac:dyDescent="0.15">
      <c r="H50" s="31"/>
      <c r="I50" s="31"/>
    </row>
    <row r="51" spans="8:9" x14ac:dyDescent="0.15">
      <c r="H51" s="31"/>
      <c r="I51" s="31"/>
    </row>
    <row r="52" spans="8:9" x14ac:dyDescent="0.15">
      <c r="H52" s="31"/>
      <c r="I52" s="31"/>
    </row>
    <row r="53" spans="8:9" x14ac:dyDescent="0.15">
      <c r="H53" s="31"/>
      <c r="I53" s="31"/>
    </row>
    <row r="54" spans="8:9" x14ac:dyDescent="0.15">
      <c r="H54" s="31"/>
      <c r="I54" s="31"/>
    </row>
    <row r="55" spans="8:9" x14ac:dyDescent="0.15">
      <c r="H55" s="31"/>
      <c r="I55" s="31"/>
    </row>
    <row r="56" spans="8:9" x14ac:dyDescent="0.15">
      <c r="H56" s="31"/>
      <c r="I56" s="31"/>
    </row>
    <row r="57" spans="8:9" x14ac:dyDescent="0.15">
      <c r="H57" s="31"/>
      <c r="I57" s="31"/>
    </row>
    <row r="58" spans="8:9" x14ac:dyDescent="0.15">
      <c r="H58" s="31"/>
      <c r="I58" s="31"/>
    </row>
    <row r="59" spans="8:9" x14ac:dyDescent="0.15">
      <c r="H59" s="31"/>
      <c r="I59" s="31"/>
    </row>
    <row r="60" spans="8:9" x14ac:dyDescent="0.15">
      <c r="H60" s="31"/>
      <c r="I60" s="31"/>
    </row>
    <row r="61" spans="8:9" x14ac:dyDescent="0.15">
      <c r="H61" s="31"/>
      <c r="I61" s="31"/>
    </row>
    <row r="62" spans="8:9" x14ac:dyDescent="0.15">
      <c r="H62" s="31"/>
      <c r="I62" s="31"/>
    </row>
    <row r="63" spans="8:9" x14ac:dyDescent="0.15">
      <c r="H63" s="31"/>
      <c r="I63" s="31"/>
    </row>
    <row r="64" spans="8:9" x14ac:dyDescent="0.15">
      <c r="H64" s="31"/>
      <c r="I64" s="31"/>
    </row>
    <row r="65" spans="8:9" x14ac:dyDescent="0.15">
      <c r="H65" s="31"/>
      <c r="I65" s="31"/>
    </row>
    <row r="66" spans="8:9" x14ac:dyDescent="0.15">
      <c r="H66" s="31"/>
      <c r="I66" s="31"/>
    </row>
    <row r="67" spans="8:9" x14ac:dyDescent="0.15">
      <c r="H67" s="31"/>
      <c r="I67" s="31"/>
    </row>
    <row r="68" spans="8:9" x14ac:dyDescent="0.15">
      <c r="H68" s="31"/>
      <c r="I68" s="31"/>
    </row>
    <row r="69" spans="8:9" x14ac:dyDescent="0.15">
      <c r="H69" s="31"/>
      <c r="I69" s="31"/>
    </row>
    <row r="70" spans="8:9" x14ac:dyDescent="0.15">
      <c r="H70" s="31"/>
      <c r="I70" s="31"/>
    </row>
    <row r="71" spans="8:9" x14ac:dyDescent="0.15">
      <c r="H71" s="31"/>
      <c r="I71" s="31"/>
    </row>
    <row r="72" spans="8:9" x14ac:dyDescent="0.15">
      <c r="H72" s="31"/>
      <c r="I72" s="31"/>
    </row>
    <row r="73" spans="8:9" x14ac:dyDescent="0.15">
      <c r="H73" s="31"/>
      <c r="I73" s="31"/>
    </row>
    <row r="74" spans="8:9" x14ac:dyDescent="0.15">
      <c r="H74" s="31"/>
      <c r="I74" s="31"/>
    </row>
    <row r="75" spans="8:9" x14ac:dyDescent="0.15">
      <c r="H75" s="31"/>
      <c r="I75" s="31"/>
    </row>
    <row r="76" spans="8:9" x14ac:dyDescent="0.15">
      <c r="H76" s="31"/>
      <c r="I76" s="31"/>
    </row>
    <row r="77" spans="8:9" x14ac:dyDescent="0.15">
      <c r="H77" s="31"/>
      <c r="I77" s="31"/>
    </row>
    <row r="78" spans="8:9" x14ac:dyDescent="0.15">
      <c r="H78" s="31"/>
      <c r="I78" s="31"/>
    </row>
    <row r="79" spans="8:9" x14ac:dyDescent="0.15">
      <c r="H79" s="31"/>
      <c r="I79" s="31"/>
    </row>
    <row r="80" spans="8:9" x14ac:dyDescent="0.15">
      <c r="H80" s="31"/>
      <c r="I80" s="31"/>
    </row>
    <row r="81" spans="8:9" x14ac:dyDescent="0.15">
      <c r="H81" s="31"/>
      <c r="I81" s="31"/>
    </row>
    <row r="82" spans="8:9" x14ac:dyDescent="0.15">
      <c r="H82" s="31"/>
      <c r="I82" s="31"/>
    </row>
    <row r="83" spans="8:9" x14ac:dyDescent="0.15">
      <c r="H83" s="31"/>
      <c r="I83" s="31"/>
    </row>
    <row r="84" spans="8:9" x14ac:dyDescent="0.15">
      <c r="H84" s="31"/>
      <c r="I84" s="31"/>
    </row>
    <row r="85" spans="8:9" x14ac:dyDescent="0.15">
      <c r="H85" s="31"/>
      <c r="I85" s="31"/>
    </row>
    <row r="86" spans="8:9" x14ac:dyDescent="0.15">
      <c r="H86" s="31"/>
      <c r="I86" s="31"/>
    </row>
    <row r="87" spans="8:9" x14ac:dyDescent="0.15">
      <c r="H87" s="31"/>
      <c r="I87" s="31"/>
    </row>
    <row r="88" spans="8:9" x14ac:dyDescent="0.15">
      <c r="H88" s="31"/>
      <c r="I88" s="31"/>
    </row>
    <row r="89" spans="8:9" x14ac:dyDescent="0.15">
      <c r="H89" s="31"/>
      <c r="I89" s="31"/>
    </row>
    <row r="90" spans="8:9" x14ac:dyDescent="0.15">
      <c r="H90" s="31"/>
      <c r="I90" s="31"/>
    </row>
    <row r="91" spans="8:9" x14ac:dyDescent="0.15">
      <c r="H91" s="31"/>
      <c r="I91" s="31"/>
    </row>
    <row r="92" spans="8:9" x14ac:dyDescent="0.15">
      <c r="H92" s="31"/>
      <c r="I92" s="31"/>
    </row>
    <row r="93" spans="8:9" x14ac:dyDescent="0.15">
      <c r="H93" s="31"/>
      <c r="I93" s="31"/>
    </row>
    <row r="94" spans="8:9" x14ac:dyDescent="0.15">
      <c r="H94" s="31"/>
      <c r="I94" s="31"/>
    </row>
    <row r="95" spans="8:9" x14ac:dyDescent="0.15">
      <c r="H95" s="31"/>
      <c r="I95" s="31"/>
    </row>
    <row r="96" spans="8:9" x14ac:dyDescent="0.15">
      <c r="H96" s="31"/>
      <c r="I96" s="31"/>
    </row>
    <row r="97" spans="8:9" x14ac:dyDescent="0.15">
      <c r="H97" s="31"/>
      <c r="I97" s="31"/>
    </row>
    <row r="98" spans="8:9" x14ac:dyDescent="0.15">
      <c r="H98" s="31"/>
      <c r="I98" s="31"/>
    </row>
    <row r="99" spans="8:9" x14ac:dyDescent="0.15">
      <c r="H99" s="31"/>
      <c r="I99" s="31"/>
    </row>
    <row r="100" spans="8:9" x14ac:dyDescent="0.15">
      <c r="H100" s="31"/>
      <c r="I100" s="31"/>
    </row>
    <row r="101" spans="8:9" x14ac:dyDescent="0.15">
      <c r="H101" s="31"/>
      <c r="I101" s="31"/>
    </row>
    <row r="102" spans="8:9" x14ac:dyDescent="0.15">
      <c r="H102" s="31"/>
      <c r="I102" s="31"/>
    </row>
    <row r="103" spans="8:9" x14ac:dyDescent="0.15">
      <c r="H103" s="31"/>
      <c r="I103" s="31"/>
    </row>
    <row r="104" spans="8:9" x14ac:dyDescent="0.15">
      <c r="H104" s="31"/>
      <c r="I104" s="31"/>
    </row>
    <row r="105" spans="8:9" x14ac:dyDescent="0.15">
      <c r="H105" s="31"/>
      <c r="I105" s="31"/>
    </row>
    <row r="106" spans="8:9" x14ac:dyDescent="0.15">
      <c r="H106" s="31"/>
      <c r="I106" s="31"/>
    </row>
    <row r="107" spans="8:9" x14ac:dyDescent="0.15">
      <c r="H107" s="31"/>
      <c r="I107" s="31"/>
    </row>
    <row r="108" spans="8:9" x14ac:dyDescent="0.15">
      <c r="H108" s="31"/>
      <c r="I108" s="31"/>
    </row>
    <row r="109" spans="8:9" x14ac:dyDescent="0.15">
      <c r="H109" s="31"/>
      <c r="I109" s="31"/>
    </row>
    <row r="110" spans="8:9" x14ac:dyDescent="0.15">
      <c r="H110" s="31"/>
      <c r="I110" s="31"/>
    </row>
    <row r="111" spans="8:9" x14ac:dyDescent="0.15">
      <c r="H111" s="31"/>
      <c r="I111" s="31"/>
    </row>
    <row r="112" spans="8:9" x14ac:dyDescent="0.15">
      <c r="H112" s="31"/>
      <c r="I112" s="31"/>
    </row>
    <row r="113" spans="8:9" x14ac:dyDescent="0.15">
      <c r="H113" s="31"/>
      <c r="I113" s="31"/>
    </row>
    <row r="114" spans="8:9" x14ac:dyDescent="0.15">
      <c r="H114" s="31"/>
      <c r="I114" s="31"/>
    </row>
    <row r="115" spans="8:9" x14ac:dyDescent="0.15">
      <c r="H115" s="31"/>
      <c r="I115" s="31"/>
    </row>
    <row r="116" spans="8:9" x14ac:dyDescent="0.15">
      <c r="H116" s="31"/>
      <c r="I116" s="31"/>
    </row>
    <row r="117" spans="8:9" x14ac:dyDescent="0.15">
      <c r="H117" s="31"/>
      <c r="I117" s="31"/>
    </row>
    <row r="118" spans="8:9" x14ac:dyDescent="0.15">
      <c r="H118" s="31"/>
      <c r="I118" s="31"/>
    </row>
    <row r="119" spans="8:9" x14ac:dyDescent="0.15">
      <c r="H119" s="31"/>
      <c r="I119" s="31"/>
    </row>
    <row r="120" spans="8:9" x14ac:dyDescent="0.15">
      <c r="H120" s="31"/>
      <c r="I120" s="31"/>
    </row>
    <row r="121" spans="8:9" x14ac:dyDescent="0.15">
      <c r="H121" s="31"/>
      <c r="I121" s="31"/>
    </row>
    <row r="122" spans="8:9" x14ac:dyDescent="0.15">
      <c r="H122" s="31"/>
      <c r="I122" s="31"/>
    </row>
    <row r="123" spans="8:9" x14ac:dyDescent="0.15">
      <c r="H123" s="31"/>
      <c r="I123" s="31"/>
    </row>
    <row r="124" spans="8:9" x14ac:dyDescent="0.15">
      <c r="H124" s="31"/>
      <c r="I124" s="31"/>
    </row>
    <row r="125" spans="8:9" x14ac:dyDescent="0.15">
      <c r="H125" s="31"/>
      <c r="I125" s="31"/>
    </row>
    <row r="126" spans="8:9" x14ac:dyDescent="0.15">
      <c r="H126" s="31"/>
      <c r="I126" s="31"/>
    </row>
    <row r="127" spans="8:9" x14ac:dyDescent="0.15">
      <c r="H127" s="31"/>
      <c r="I127" s="31"/>
    </row>
    <row r="128" spans="8:9" x14ac:dyDescent="0.15">
      <c r="H128" s="31"/>
      <c r="I128" s="31"/>
    </row>
    <row r="129" spans="8:9" x14ac:dyDescent="0.15">
      <c r="H129" s="31"/>
      <c r="I129" s="31"/>
    </row>
    <row r="130" spans="8:9" x14ac:dyDescent="0.15">
      <c r="H130" s="31"/>
      <c r="I130" s="31"/>
    </row>
    <row r="131" spans="8:9" x14ac:dyDescent="0.15">
      <c r="H131" s="31"/>
      <c r="I131" s="31"/>
    </row>
    <row r="132" spans="8:9" x14ac:dyDescent="0.15">
      <c r="H132" s="31"/>
      <c r="I132" s="31"/>
    </row>
    <row r="133" spans="8:9" x14ac:dyDescent="0.15">
      <c r="H133" s="31"/>
      <c r="I133" s="31"/>
    </row>
    <row r="134" spans="8:9" x14ac:dyDescent="0.15">
      <c r="H134" s="31"/>
      <c r="I134" s="31"/>
    </row>
    <row r="135" spans="8:9" x14ac:dyDescent="0.15">
      <c r="H135" s="31"/>
      <c r="I135" s="31"/>
    </row>
    <row r="136" spans="8:9" x14ac:dyDescent="0.15">
      <c r="H136" s="31"/>
      <c r="I136" s="31"/>
    </row>
    <row r="137" spans="8:9" x14ac:dyDescent="0.15">
      <c r="H137" s="31"/>
      <c r="I137" s="31"/>
    </row>
    <row r="138" spans="8:9" x14ac:dyDescent="0.15">
      <c r="H138" s="31"/>
      <c r="I138" s="31"/>
    </row>
    <row r="139" spans="8:9" x14ac:dyDescent="0.15">
      <c r="H139" s="31"/>
      <c r="I139" s="31"/>
    </row>
    <row r="140" spans="8:9" x14ac:dyDescent="0.15">
      <c r="H140" s="31"/>
      <c r="I140" s="31"/>
    </row>
    <row r="141" spans="8:9" x14ac:dyDescent="0.15">
      <c r="H141" s="31"/>
      <c r="I141" s="31"/>
    </row>
    <row r="142" spans="8:9" x14ac:dyDescent="0.15">
      <c r="H142" s="31"/>
      <c r="I142" s="31"/>
    </row>
    <row r="143" spans="8:9" x14ac:dyDescent="0.15">
      <c r="H143" s="31"/>
      <c r="I143" s="31"/>
    </row>
    <row r="144" spans="8:9" x14ac:dyDescent="0.15">
      <c r="H144" s="31"/>
      <c r="I144" s="31"/>
    </row>
    <row r="145" spans="8:9" x14ac:dyDescent="0.15">
      <c r="H145" s="31"/>
      <c r="I145" s="31"/>
    </row>
    <row r="146" spans="8:9" x14ac:dyDescent="0.15">
      <c r="H146" s="31"/>
      <c r="I146" s="31"/>
    </row>
    <row r="147" spans="8:9" x14ac:dyDescent="0.15">
      <c r="H147" s="31"/>
      <c r="I147" s="31"/>
    </row>
    <row r="148" spans="8:9" x14ac:dyDescent="0.15">
      <c r="H148" s="31"/>
      <c r="I148" s="31"/>
    </row>
    <row r="149" spans="8:9" x14ac:dyDescent="0.15">
      <c r="H149" s="31"/>
      <c r="I149" s="31"/>
    </row>
    <row r="150" spans="8:9" x14ac:dyDescent="0.15">
      <c r="H150" s="31"/>
      <c r="I150" s="31"/>
    </row>
  </sheetData>
  <mergeCells count="1">
    <mergeCell ref="E2:I2"/>
  </mergeCells>
  <phoneticPr fontId="2"/>
  <conditionalFormatting sqref="C4:C15">
    <cfRule type="cellIs" dxfId="4" priority="1" operator="greaterThanOrEqual">
      <formula>D4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5D337-AFB5-4DF1-A9CB-A5FC3C5FABF0}">
  <dimension ref="B1:P150"/>
  <sheetViews>
    <sheetView showGridLines="0" workbookViewId="0">
      <selection activeCell="I26" sqref="I26"/>
    </sheetView>
  </sheetViews>
  <sheetFormatPr defaultRowHeight="13.5" x14ac:dyDescent="0.15"/>
  <cols>
    <col min="2" max="2" width="11.375" bestFit="1" customWidth="1"/>
    <col min="3" max="4" width="13.875" style="38" customWidth="1"/>
    <col min="5" max="5" width="12.125" style="29" customWidth="1"/>
    <col min="6" max="6" width="12.5" style="29" bestFit="1" customWidth="1"/>
    <col min="7" max="7" width="12.5" style="29" customWidth="1"/>
    <col min="8" max="9" width="14.625" style="30" customWidth="1"/>
    <col min="10" max="14" width="14.625" hidden="1" customWidth="1"/>
    <col min="15" max="15" width="14.625" customWidth="1"/>
  </cols>
  <sheetData>
    <row r="1" spans="2:14" ht="33" customHeight="1" x14ac:dyDescent="0.15">
      <c r="B1" t="s">
        <v>45</v>
      </c>
      <c r="F1" s="29" t="s">
        <v>100</v>
      </c>
    </row>
    <row r="2" spans="2:14" x14ac:dyDescent="0.15">
      <c r="B2" s="47"/>
      <c r="C2" s="48"/>
      <c r="D2" s="60"/>
      <c r="E2" s="70" t="s">
        <v>43</v>
      </c>
      <c r="F2" s="71"/>
      <c r="G2" s="71"/>
      <c r="H2" s="71"/>
      <c r="I2" s="72"/>
      <c r="J2">
        <v>0.54149999999999998</v>
      </c>
      <c r="K2">
        <v>7.1997969027672E-3</v>
      </c>
      <c r="L2">
        <v>0.22700000000000001</v>
      </c>
      <c r="M2">
        <v>4.9179994922569178E-2</v>
      </c>
      <c r="N2">
        <v>2.4425410699652712</v>
      </c>
    </row>
    <row r="3" spans="2:14" x14ac:dyDescent="0.15">
      <c r="B3" s="44" t="s">
        <v>47</v>
      </c>
      <c r="C3" s="42" t="s">
        <v>48</v>
      </c>
      <c r="D3" s="62" t="s">
        <v>66</v>
      </c>
      <c r="E3" s="52" t="s">
        <v>40</v>
      </c>
      <c r="F3" s="52" t="s">
        <v>41</v>
      </c>
      <c r="G3" s="52" t="s">
        <v>51</v>
      </c>
      <c r="H3" s="34" t="s">
        <v>42</v>
      </c>
      <c r="I3" s="34" t="s">
        <v>52</v>
      </c>
    </row>
    <row r="4" spans="2:14" x14ac:dyDescent="0.15">
      <c r="B4" s="63">
        <v>43831</v>
      </c>
      <c r="C4" s="37">
        <f>清水2020年1月!$AH$4</f>
        <v>4309</v>
      </c>
      <c r="D4" s="37">
        <v>3742.34739408</v>
      </c>
      <c r="E4" s="35">
        <f>$C4*J$2</f>
        <v>2333.3235</v>
      </c>
      <c r="F4" s="35">
        <f>$C4*K$2</f>
        <v>31.023924854023864</v>
      </c>
      <c r="G4" s="35">
        <f>$C4*L$2</f>
        <v>978.14300000000003</v>
      </c>
      <c r="H4" s="36">
        <f>E4/14</f>
        <v>166.6659642857143</v>
      </c>
      <c r="I4" s="53">
        <f>E4/$N$2</f>
        <v>955.28526774502745</v>
      </c>
    </row>
    <row r="5" spans="2:14" x14ac:dyDescent="0.15">
      <c r="B5" s="63">
        <v>43862</v>
      </c>
      <c r="C5" s="37">
        <f>清水2020年2月!$AH$4</f>
        <v>5506</v>
      </c>
      <c r="D5" s="37">
        <v>4747.0354041600003</v>
      </c>
      <c r="E5" s="35">
        <f>$C5*J$2</f>
        <v>2981.4989999999998</v>
      </c>
      <c r="F5" s="35">
        <f t="shared" ref="F5:G15" si="0">$C5*K$2</f>
        <v>39.642081746636201</v>
      </c>
      <c r="G5" s="35">
        <f t="shared" si="0"/>
        <v>1249.8620000000001</v>
      </c>
      <c r="H5" s="36">
        <f t="shared" ref="H5:H15" si="1">E5/14</f>
        <v>212.96421428571426</v>
      </c>
      <c r="I5" s="53">
        <f t="shared" ref="I5:I15" si="2">E5/$N$2</f>
        <v>1220.6546029714832</v>
      </c>
    </row>
    <row r="6" spans="2:14" x14ac:dyDescent="0.15">
      <c r="B6" s="63">
        <v>43891</v>
      </c>
      <c r="C6" s="37">
        <f>清水2020年3月!$AH$4</f>
        <v>7907</v>
      </c>
      <c r="D6" s="37">
        <v>6779.1702794399998</v>
      </c>
      <c r="E6" s="35">
        <f>$C6*J$2</f>
        <v>4281.6404999999995</v>
      </c>
      <c r="F6" s="35">
        <f t="shared" si="0"/>
        <v>56.928794110180249</v>
      </c>
      <c r="G6" s="35">
        <f t="shared" si="0"/>
        <v>1794.8890000000001</v>
      </c>
      <c r="H6" s="36">
        <f t="shared" si="1"/>
        <v>305.83146428571428</v>
      </c>
      <c r="I6" s="53">
        <f t="shared" si="2"/>
        <v>1752.9451408818593</v>
      </c>
    </row>
    <row r="7" spans="2:14" x14ac:dyDescent="0.15">
      <c r="B7" s="63">
        <v>43922</v>
      </c>
      <c r="C7" s="37">
        <f>清水2020年4月!$AH$4</f>
        <v>8442</v>
      </c>
      <c r="D7" s="37">
        <v>7980.9917544</v>
      </c>
      <c r="E7" s="35">
        <f t="shared" ref="E7:E15" si="3">$C7*J$2</f>
        <v>4571.3429999999998</v>
      </c>
      <c r="F7" s="35">
        <f t="shared" si="0"/>
        <v>60.7806854531607</v>
      </c>
      <c r="G7" s="35">
        <f t="shared" si="0"/>
        <v>1916.3340000000001</v>
      </c>
      <c r="H7" s="36">
        <f t="shared" si="1"/>
        <v>326.52449999999999</v>
      </c>
      <c r="I7" s="53">
        <f t="shared" si="2"/>
        <v>1871.5521537023722</v>
      </c>
    </row>
    <row r="8" spans="2:14" x14ac:dyDescent="0.15">
      <c r="B8" s="63">
        <v>43952</v>
      </c>
      <c r="C8" s="37">
        <f>清水2020年5月!$AH$4</f>
        <v>10165</v>
      </c>
      <c r="D8" s="37">
        <v>8942.3243287200003</v>
      </c>
      <c r="E8" s="35">
        <f t="shared" si="3"/>
        <v>5504.3474999999999</v>
      </c>
      <c r="F8" s="35">
        <f t="shared" si="0"/>
        <v>73.185935516628589</v>
      </c>
      <c r="G8" s="35">
        <f t="shared" si="0"/>
        <v>2307.4549999999999</v>
      </c>
      <c r="H8" s="36">
        <f t="shared" si="1"/>
        <v>393.16767857142855</v>
      </c>
      <c r="I8" s="53">
        <f t="shared" si="2"/>
        <v>2253.5332435897435</v>
      </c>
    </row>
    <row r="9" spans="2:14" x14ac:dyDescent="0.15">
      <c r="B9" s="63">
        <v>43983</v>
      </c>
      <c r="C9" s="37">
        <f>清水2020年6月!$AH$4</f>
        <v>9473</v>
      </c>
      <c r="D9" s="37">
        <v>6913.4145408000004</v>
      </c>
      <c r="E9" s="35">
        <f t="shared" si="3"/>
        <v>5129.6295</v>
      </c>
      <c r="F9" s="35">
        <f t="shared" si="0"/>
        <v>68.20367605991369</v>
      </c>
      <c r="G9" s="35">
        <f t="shared" si="0"/>
        <v>2150.3710000000001</v>
      </c>
      <c r="H9" s="36">
        <f t="shared" si="1"/>
        <v>366.40210714285712</v>
      </c>
      <c r="I9" s="53">
        <f t="shared" si="2"/>
        <v>2100.1200606518091</v>
      </c>
    </row>
    <row r="10" spans="2:14" x14ac:dyDescent="0.15">
      <c r="B10" s="63">
        <v>44013</v>
      </c>
      <c r="C10" s="37">
        <f>清水2020年7月!$AH$4</f>
        <v>6713</v>
      </c>
      <c r="D10" s="37">
        <v>7398.3504038399997</v>
      </c>
      <c r="E10" s="35">
        <f t="shared" si="3"/>
        <v>3635.0895</v>
      </c>
      <c r="F10" s="35">
        <f t="shared" si="0"/>
        <v>48.332236608276212</v>
      </c>
      <c r="G10" s="35">
        <f t="shared" si="0"/>
        <v>1523.8510000000001</v>
      </c>
      <c r="H10" s="36">
        <f t="shared" si="1"/>
        <v>259.64924999999999</v>
      </c>
      <c r="I10" s="53">
        <f t="shared" si="2"/>
        <v>1488.2408917086029</v>
      </c>
    </row>
    <row r="11" spans="2:14" x14ac:dyDescent="0.15">
      <c r="B11" s="63">
        <v>44044</v>
      </c>
      <c r="C11" s="37">
        <f>清水2020年8月!$AH$4</f>
        <v>10387</v>
      </c>
      <c r="D11" s="37">
        <v>8234.5275993600007</v>
      </c>
      <c r="E11" s="35">
        <f t="shared" si="3"/>
        <v>5624.5604999999996</v>
      </c>
      <c r="F11" s="35">
        <f t="shared" si="0"/>
        <v>74.784290429042912</v>
      </c>
      <c r="G11" s="35">
        <f t="shared" si="0"/>
        <v>2357.8490000000002</v>
      </c>
      <c r="H11" s="36">
        <f t="shared" si="1"/>
        <v>401.75432142857142</v>
      </c>
      <c r="I11" s="53">
        <f t="shared" si="2"/>
        <v>2302.7496115264794</v>
      </c>
    </row>
    <row r="12" spans="2:14" x14ac:dyDescent="0.15">
      <c r="B12" s="63">
        <v>44075</v>
      </c>
      <c r="C12" s="37">
        <f>清水2020年9月!$AH$4</f>
        <v>7624</v>
      </c>
      <c r="D12" s="37">
        <v>6541.7965199999999</v>
      </c>
      <c r="E12" s="35">
        <f t="shared" si="3"/>
        <v>4128.3959999999997</v>
      </c>
      <c r="F12" s="35">
        <f t="shared" si="0"/>
        <v>54.89125158669713</v>
      </c>
      <c r="G12" s="35">
        <f t="shared" si="0"/>
        <v>1730.6480000000001</v>
      </c>
      <c r="H12" s="36">
        <f t="shared" si="1"/>
        <v>294.88542857142858</v>
      </c>
      <c r="I12" s="53">
        <f t="shared" si="2"/>
        <v>1690.2053565300741</v>
      </c>
    </row>
    <row r="13" spans="2:14" x14ac:dyDescent="0.15">
      <c r="B13" s="63">
        <v>44105</v>
      </c>
      <c r="C13" s="37">
        <f>清水2020年10月!$AH$4</f>
        <v>7085</v>
      </c>
      <c r="D13" s="37">
        <v>6141.81238992</v>
      </c>
      <c r="E13" s="35">
        <f t="shared" si="3"/>
        <v>3836.5274999999997</v>
      </c>
      <c r="F13" s="35">
        <f t="shared" si="0"/>
        <v>51.010561056105615</v>
      </c>
      <c r="G13" s="35">
        <f t="shared" si="0"/>
        <v>1608.2950000000001</v>
      </c>
      <c r="H13" s="36">
        <f t="shared" si="1"/>
        <v>274.03767857142856</v>
      </c>
      <c r="I13" s="53">
        <f t="shared" si="2"/>
        <v>1570.7115623052957</v>
      </c>
    </row>
    <row r="14" spans="2:14" x14ac:dyDescent="0.15">
      <c r="B14" s="63">
        <v>44136</v>
      </c>
      <c r="C14" s="37">
        <f>清水2020年11月!$AH$4</f>
        <v>6458</v>
      </c>
      <c r="D14" s="37">
        <v>4224.1314671999999</v>
      </c>
      <c r="E14" s="35">
        <f t="shared" si="3"/>
        <v>3497.0070000000001</v>
      </c>
      <c r="F14" s="35">
        <f t="shared" si="0"/>
        <v>46.496288398070575</v>
      </c>
      <c r="G14" s="35">
        <f t="shared" si="0"/>
        <v>1465.9660000000001</v>
      </c>
      <c r="H14" s="36">
        <f t="shared" si="1"/>
        <v>249.78621428571429</v>
      </c>
      <c r="I14" s="53">
        <f t="shared" si="2"/>
        <v>1431.7085771866762</v>
      </c>
    </row>
    <row r="15" spans="2:14" x14ac:dyDescent="0.15">
      <c r="B15" s="63">
        <v>44166</v>
      </c>
      <c r="C15" s="37">
        <f>清水2020年12月!$AH$4</f>
        <v>3587</v>
      </c>
      <c r="D15" s="37">
        <v>3353.7976646400002</v>
      </c>
      <c r="E15" s="35">
        <f t="shared" si="3"/>
        <v>1942.3605</v>
      </c>
      <c r="F15" s="35">
        <f t="shared" si="0"/>
        <v>25.825671490225947</v>
      </c>
      <c r="G15" s="35">
        <f t="shared" si="0"/>
        <v>814.24900000000002</v>
      </c>
      <c r="H15" s="36">
        <f t="shared" si="1"/>
        <v>138.74003571428571</v>
      </c>
      <c r="I15" s="53">
        <f t="shared" si="2"/>
        <v>795.2212242751018</v>
      </c>
    </row>
    <row r="16" spans="2:14" x14ac:dyDescent="0.15">
      <c r="B16" s="32" t="s">
        <v>44</v>
      </c>
      <c r="C16" s="39">
        <f t="shared" ref="C16:I16" si="4">SUM(C4:C15)</f>
        <v>87656</v>
      </c>
      <c r="D16" s="39">
        <f t="shared" si="4"/>
        <v>74999.69974656</v>
      </c>
      <c r="E16" s="35">
        <f t="shared" si="4"/>
        <v>47465.723999999995</v>
      </c>
      <c r="F16" s="35">
        <f t="shared" si="4"/>
        <v>631.10539730896176</v>
      </c>
      <c r="G16" s="35">
        <f t="shared" si="4"/>
        <v>19897.912</v>
      </c>
      <c r="H16" s="36">
        <f t="shared" si="4"/>
        <v>3390.408857142857</v>
      </c>
      <c r="I16" s="53">
        <f t="shared" si="4"/>
        <v>19432.927693074525</v>
      </c>
    </row>
    <row r="17" spans="8:16" x14ac:dyDescent="0.15">
      <c r="H17" s="31"/>
      <c r="I17" s="31"/>
    </row>
    <row r="18" spans="8:16" x14ac:dyDescent="0.15">
      <c r="H18" s="31"/>
      <c r="I18" s="31"/>
      <c r="J18">
        <f t="shared" ref="J18:M18" si="5">SUM(J4:J17)</f>
        <v>0</v>
      </c>
      <c r="K18">
        <f t="shared" si="5"/>
        <v>0</v>
      </c>
      <c r="L18">
        <f t="shared" si="5"/>
        <v>0</v>
      </c>
      <c r="M18">
        <f t="shared" si="5"/>
        <v>0</v>
      </c>
    </row>
    <row r="19" spans="8:16" x14ac:dyDescent="0.15">
      <c r="H19" s="31"/>
      <c r="I19" s="31"/>
    </row>
    <row r="20" spans="8:16" x14ac:dyDescent="0.15">
      <c r="H20" s="31"/>
      <c r="I20" s="31"/>
    </row>
    <row r="21" spans="8:16" x14ac:dyDescent="0.15">
      <c r="H21" s="31"/>
      <c r="I21" s="31"/>
    </row>
    <row r="22" spans="8:16" x14ac:dyDescent="0.15">
      <c r="H22" s="31"/>
      <c r="I22" s="31"/>
      <c r="P22" s="40"/>
    </row>
    <row r="23" spans="8:16" x14ac:dyDescent="0.15">
      <c r="H23" s="31"/>
      <c r="I23" s="31"/>
    </row>
    <row r="24" spans="8:16" x14ac:dyDescent="0.15">
      <c r="H24" s="31"/>
      <c r="I24" s="31"/>
    </row>
    <row r="25" spans="8:16" x14ac:dyDescent="0.15">
      <c r="H25" s="31"/>
      <c r="I25" s="31"/>
    </row>
    <row r="26" spans="8:16" x14ac:dyDescent="0.15">
      <c r="H26" s="31"/>
      <c r="I26" s="31"/>
    </row>
    <row r="27" spans="8:16" x14ac:dyDescent="0.15">
      <c r="H27" s="31"/>
      <c r="I27" s="31"/>
    </row>
    <row r="28" spans="8:16" x14ac:dyDescent="0.15">
      <c r="H28" s="31"/>
      <c r="I28" s="31"/>
    </row>
    <row r="29" spans="8:16" x14ac:dyDescent="0.15">
      <c r="H29" s="31"/>
      <c r="I29" s="31"/>
    </row>
    <row r="30" spans="8:16" x14ac:dyDescent="0.15">
      <c r="H30" s="31"/>
      <c r="I30" s="31"/>
    </row>
    <row r="31" spans="8:16" x14ac:dyDescent="0.15">
      <c r="H31" s="31"/>
      <c r="I31" s="31"/>
    </row>
    <row r="32" spans="8:16" x14ac:dyDescent="0.15">
      <c r="H32" s="31"/>
      <c r="I32" s="31"/>
    </row>
    <row r="33" spans="8:9" x14ac:dyDescent="0.15">
      <c r="H33" s="31"/>
      <c r="I33" s="31"/>
    </row>
    <row r="34" spans="8:9" x14ac:dyDescent="0.15">
      <c r="H34" s="31"/>
      <c r="I34" s="31"/>
    </row>
    <row r="35" spans="8:9" x14ac:dyDescent="0.15">
      <c r="H35" s="31"/>
      <c r="I35" s="31"/>
    </row>
    <row r="36" spans="8:9" x14ac:dyDescent="0.15">
      <c r="H36" s="31"/>
      <c r="I36" s="31"/>
    </row>
    <row r="37" spans="8:9" x14ac:dyDescent="0.15">
      <c r="H37" s="31"/>
      <c r="I37" s="31"/>
    </row>
    <row r="38" spans="8:9" x14ac:dyDescent="0.15">
      <c r="H38" s="31"/>
      <c r="I38" s="31"/>
    </row>
    <row r="39" spans="8:9" x14ac:dyDescent="0.15">
      <c r="H39" s="31"/>
      <c r="I39" s="31"/>
    </row>
    <row r="40" spans="8:9" x14ac:dyDescent="0.15">
      <c r="H40" s="31"/>
      <c r="I40" s="31"/>
    </row>
    <row r="41" spans="8:9" x14ac:dyDescent="0.15">
      <c r="H41" s="31"/>
      <c r="I41" s="31"/>
    </row>
    <row r="42" spans="8:9" x14ac:dyDescent="0.15">
      <c r="H42" s="31"/>
      <c r="I42" s="31"/>
    </row>
    <row r="43" spans="8:9" x14ac:dyDescent="0.15">
      <c r="H43" s="31"/>
      <c r="I43" s="31"/>
    </row>
    <row r="44" spans="8:9" x14ac:dyDescent="0.15">
      <c r="H44" s="31"/>
      <c r="I44" s="31"/>
    </row>
    <row r="45" spans="8:9" x14ac:dyDescent="0.15">
      <c r="H45" s="31"/>
      <c r="I45" s="31"/>
    </row>
    <row r="46" spans="8:9" x14ac:dyDescent="0.15">
      <c r="H46" s="31"/>
      <c r="I46" s="31"/>
    </row>
    <row r="47" spans="8:9" x14ac:dyDescent="0.15">
      <c r="H47" s="31"/>
      <c r="I47" s="31"/>
    </row>
    <row r="48" spans="8:9" x14ac:dyDescent="0.15">
      <c r="H48" s="31"/>
      <c r="I48" s="31"/>
    </row>
    <row r="49" spans="8:9" x14ac:dyDescent="0.15">
      <c r="H49" s="31"/>
      <c r="I49" s="31"/>
    </row>
    <row r="50" spans="8:9" x14ac:dyDescent="0.15">
      <c r="H50" s="31"/>
      <c r="I50" s="31"/>
    </row>
    <row r="51" spans="8:9" x14ac:dyDescent="0.15">
      <c r="H51" s="31"/>
      <c r="I51" s="31"/>
    </row>
    <row r="52" spans="8:9" x14ac:dyDescent="0.15">
      <c r="H52" s="31"/>
      <c r="I52" s="31"/>
    </row>
    <row r="53" spans="8:9" x14ac:dyDescent="0.15">
      <c r="H53" s="31"/>
      <c r="I53" s="31"/>
    </row>
    <row r="54" spans="8:9" x14ac:dyDescent="0.15">
      <c r="H54" s="31"/>
      <c r="I54" s="31"/>
    </row>
    <row r="55" spans="8:9" x14ac:dyDescent="0.15">
      <c r="H55" s="31"/>
      <c r="I55" s="31"/>
    </row>
    <row r="56" spans="8:9" x14ac:dyDescent="0.15">
      <c r="H56" s="31"/>
      <c r="I56" s="31"/>
    </row>
    <row r="57" spans="8:9" x14ac:dyDescent="0.15">
      <c r="H57" s="31"/>
      <c r="I57" s="31"/>
    </row>
    <row r="58" spans="8:9" x14ac:dyDescent="0.15">
      <c r="H58" s="31"/>
      <c r="I58" s="31"/>
    </row>
    <row r="59" spans="8:9" x14ac:dyDescent="0.15">
      <c r="H59" s="31"/>
      <c r="I59" s="31"/>
    </row>
    <row r="60" spans="8:9" x14ac:dyDescent="0.15">
      <c r="H60" s="31"/>
      <c r="I60" s="31"/>
    </row>
    <row r="61" spans="8:9" x14ac:dyDescent="0.15">
      <c r="H61" s="31"/>
      <c r="I61" s="31"/>
    </row>
    <row r="62" spans="8:9" x14ac:dyDescent="0.15">
      <c r="H62" s="31"/>
      <c r="I62" s="31"/>
    </row>
    <row r="63" spans="8:9" x14ac:dyDescent="0.15">
      <c r="H63" s="31"/>
      <c r="I63" s="31"/>
    </row>
    <row r="64" spans="8:9" x14ac:dyDescent="0.15">
      <c r="H64" s="31"/>
      <c r="I64" s="31"/>
    </row>
    <row r="65" spans="8:9" x14ac:dyDescent="0.15">
      <c r="H65" s="31"/>
      <c r="I65" s="31"/>
    </row>
    <row r="66" spans="8:9" x14ac:dyDescent="0.15">
      <c r="H66" s="31"/>
      <c r="I66" s="31"/>
    </row>
    <row r="67" spans="8:9" x14ac:dyDescent="0.15">
      <c r="H67" s="31"/>
      <c r="I67" s="31"/>
    </row>
    <row r="68" spans="8:9" x14ac:dyDescent="0.15">
      <c r="H68" s="31"/>
      <c r="I68" s="31"/>
    </row>
    <row r="69" spans="8:9" x14ac:dyDescent="0.15">
      <c r="H69" s="31"/>
      <c r="I69" s="31"/>
    </row>
    <row r="70" spans="8:9" x14ac:dyDescent="0.15">
      <c r="H70" s="31"/>
      <c r="I70" s="31"/>
    </row>
    <row r="71" spans="8:9" x14ac:dyDescent="0.15">
      <c r="H71" s="31"/>
      <c r="I71" s="31"/>
    </row>
    <row r="72" spans="8:9" x14ac:dyDescent="0.15">
      <c r="H72" s="31"/>
      <c r="I72" s="31"/>
    </row>
    <row r="73" spans="8:9" x14ac:dyDescent="0.15">
      <c r="H73" s="31"/>
      <c r="I73" s="31"/>
    </row>
    <row r="74" spans="8:9" x14ac:dyDescent="0.15">
      <c r="H74" s="31"/>
      <c r="I74" s="31"/>
    </row>
    <row r="75" spans="8:9" x14ac:dyDescent="0.15">
      <c r="H75" s="31"/>
      <c r="I75" s="31"/>
    </row>
    <row r="76" spans="8:9" x14ac:dyDescent="0.15">
      <c r="H76" s="31"/>
      <c r="I76" s="31"/>
    </row>
    <row r="77" spans="8:9" x14ac:dyDescent="0.15">
      <c r="H77" s="31"/>
      <c r="I77" s="31"/>
    </row>
    <row r="78" spans="8:9" x14ac:dyDescent="0.15">
      <c r="H78" s="31"/>
      <c r="I78" s="31"/>
    </row>
    <row r="79" spans="8:9" x14ac:dyDescent="0.15">
      <c r="H79" s="31"/>
      <c r="I79" s="31"/>
    </row>
    <row r="80" spans="8:9" x14ac:dyDescent="0.15">
      <c r="H80" s="31"/>
      <c r="I80" s="31"/>
    </row>
    <row r="81" spans="8:9" x14ac:dyDescent="0.15">
      <c r="H81" s="31"/>
      <c r="I81" s="31"/>
    </row>
    <row r="82" spans="8:9" x14ac:dyDescent="0.15">
      <c r="H82" s="31"/>
      <c r="I82" s="31"/>
    </row>
    <row r="83" spans="8:9" x14ac:dyDescent="0.15">
      <c r="H83" s="31"/>
      <c r="I83" s="31"/>
    </row>
    <row r="84" spans="8:9" x14ac:dyDescent="0.15">
      <c r="H84" s="31"/>
      <c r="I84" s="31"/>
    </row>
    <row r="85" spans="8:9" x14ac:dyDescent="0.15">
      <c r="H85" s="31"/>
      <c r="I85" s="31"/>
    </row>
    <row r="86" spans="8:9" x14ac:dyDescent="0.15">
      <c r="H86" s="31"/>
      <c r="I86" s="31"/>
    </row>
    <row r="87" spans="8:9" x14ac:dyDescent="0.15">
      <c r="H87" s="31"/>
      <c r="I87" s="31"/>
    </row>
    <row r="88" spans="8:9" x14ac:dyDescent="0.15">
      <c r="H88" s="31"/>
      <c r="I88" s="31"/>
    </row>
    <row r="89" spans="8:9" x14ac:dyDescent="0.15">
      <c r="H89" s="31"/>
      <c r="I89" s="31"/>
    </row>
    <row r="90" spans="8:9" x14ac:dyDescent="0.15">
      <c r="H90" s="31"/>
      <c r="I90" s="31"/>
    </row>
    <row r="91" spans="8:9" x14ac:dyDescent="0.15">
      <c r="H91" s="31"/>
      <c r="I91" s="31"/>
    </row>
    <row r="92" spans="8:9" x14ac:dyDescent="0.15">
      <c r="H92" s="31"/>
      <c r="I92" s="31"/>
    </row>
    <row r="93" spans="8:9" x14ac:dyDescent="0.15">
      <c r="H93" s="31"/>
      <c r="I93" s="31"/>
    </row>
    <row r="94" spans="8:9" x14ac:dyDescent="0.15">
      <c r="H94" s="31"/>
      <c r="I94" s="31"/>
    </row>
    <row r="95" spans="8:9" x14ac:dyDescent="0.15">
      <c r="H95" s="31"/>
      <c r="I95" s="31"/>
    </row>
    <row r="96" spans="8:9" x14ac:dyDescent="0.15">
      <c r="H96" s="31"/>
      <c r="I96" s="31"/>
    </row>
    <row r="97" spans="8:9" x14ac:dyDescent="0.15">
      <c r="H97" s="31"/>
      <c r="I97" s="31"/>
    </row>
    <row r="98" spans="8:9" x14ac:dyDescent="0.15">
      <c r="H98" s="31"/>
      <c r="I98" s="31"/>
    </row>
    <row r="99" spans="8:9" x14ac:dyDescent="0.15">
      <c r="H99" s="31"/>
      <c r="I99" s="31"/>
    </row>
    <row r="100" spans="8:9" x14ac:dyDescent="0.15">
      <c r="H100" s="31"/>
      <c r="I100" s="31"/>
    </row>
    <row r="101" spans="8:9" x14ac:dyDescent="0.15">
      <c r="H101" s="31"/>
      <c r="I101" s="31"/>
    </row>
    <row r="102" spans="8:9" x14ac:dyDescent="0.15">
      <c r="H102" s="31"/>
      <c r="I102" s="31"/>
    </row>
    <row r="103" spans="8:9" x14ac:dyDescent="0.15">
      <c r="H103" s="31"/>
      <c r="I103" s="31"/>
    </row>
    <row r="104" spans="8:9" x14ac:dyDescent="0.15">
      <c r="H104" s="31"/>
      <c r="I104" s="31"/>
    </row>
    <row r="105" spans="8:9" x14ac:dyDescent="0.15">
      <c r="H105" s="31"/>
      <c r="I105" s="31"/>
    </row>
    <row r="106" spans="8:9" x14ac:dyDescent="0.15">
      <c r="H106" s="31"/>
      <c r="I106" s="31"/>
    </row>
    <row r="107" spans="8:9" x14ac:dyDescent="0.15">
      <c r="H107" s="31"/>
      <c r="I107" s="31"/>
    </row>
    <row r="108" spans="8:9" x14ac:dyDescent="0.15">
      <c r="H108" s="31"/>
      <c r="I108" s="31"/>
    </row>
    <row r="109" spans="8:9" x14ac:dyDescent="0.15">
      <c r="H109" s="31"/>
      <c r="I109" s="31"/>
    </row>
    <row r="110" spans="8:9" x14ac:dyDescent="0.15">
      <c r="H110" s="31"/>
      <c r="I110" s="31"/>
    </row>
    <row r="111" spans="8:9" x14ac:dyDescent="0.15">
      <c r="H111" s="31"/>
      <c r="I111" s="31"/>
    </row>
    <row r="112" spans="8:9" x14ac:dyDescent="0.15">
      <c r="H112" s="31"/>
      <c r="I112" s="31"/>
    </row>
    <row r="113" spans="8:9" x14ac:dyDescent="0.15">
      <c r="H113" s="31"/>
      <c r="I113" s="31"/>
    </row>
    <row r="114" spans="8:9" x14ac:dyDescent="0.15">
      <c r="H114" s="31"/>
      <c r="I114" s="31"/>
    </row>
    <row r="115" spans="8:9" x14ac:dyDescent="0.15">
      <c r="H115" s="31"/>
      <c r="I115" s="31"/>
    </row>
    <row r="116" spans="8:9" x14ac:dyDescent="0.15">
      <c r="H116" s="31"/>
      <c r="I116" s="31"/>
    </row>
    <row r="117" spans="8:9" x14ac:dyDescent="0.15">
      <c r="H117" s="31"/>
      <c r="I117" s="31"/>
    </row>
    <row r="118" spans="8:9" x14ac:dyDescent="0.15">
      <c r="H118" s="31"/>
      <c r="I118" s="31"/>
    </row>
    <row r="119" spans="8:9" x14ac:dyDescent="0.15">
      <c r="H119" s="31"/>
      <c r="I119" s="31"/>
    </row>
    <row r="120" spans="8:9" x14ac:dyDescent="0.15">
      <c r="H120" s="31"/>
      <c r="I120" s="31"/>
    </row>
    <row r="121" spans="8:9" x14ac:dyDescent="0.15">
      <c r="H121" s="31"/>
      <c r="I121" s="31"/>
    </row>
    <row r="122" spans="8:9" x14ac:dyDescent="0.15">
      <c r="H122" s="31"/>
      <c r="I122" s="31"/>
    </row>
    <row r="123" spans="8:9" x14ac:dyDescent="0.15">
      <c r="H123" s="31"/>
      <c r="I123" s="31"/>
    </row>
    <row r="124" spans="8:9" x14ac:dyDescent="0.15">
      <c r="H124" s="31"/>
      <c r="I124" s="31"/>
    </row>
    <row r="125" spans="8:9" x14ac:dyDescent="0.15">
      <c r="H125" s="31"/>
      <c r="I125" s="31"/>
    </row>
    <row r="126" spans="8:9" x14ac:dyDescent="0.15">
      <c r="H126" s="31"/>
      <c r="I126" s="31"/>
    </row>
    <row r="127" spans="8:9" x14ac:dyDescent="0.15">
      <c r="H127" s="31"/>
      <c r="I127" s="31"/>
    </row>
    <row r="128" spans="8:9" x14ac:dyDescent="0.15">
      <c r="H128" s="31"/>
      <c r="I128" s="31"/>
    </row>
    <row r="129" spans="8:9" x14ac:dyDescent="0.15">
      <c r="H129" s="31"/>
      <c r="I129" s="31"/>
    </row>
    <row r="130" spans="8:9" x14ac:dyDescent="0.15">
      <c r="H130" s="31"/>
      <c r="I130" s="31"/>
    </row>
    <row r="131" spans="8:9" x14ac:dyDescent="0.15">
      <c r="H131" s="31"/>
      <c r="I131" s="31"/>
    </row>
    <row r="132" spans="8:9" x14ac:dyDescent="0.15">
      <c r="H132" s="31"/>
      <c r="I132" s="31"/>
    </row>
    <row r="133" spans="8:9" x14ac:dyDescent="0.15">
      <c r="H133" s="31"/>
      <c r="I133" s="31"/>
    </row>
    <row r="134" spans="8:9" x14ac:dyDescent="0.15">
      <c r="H134" s="31"/>
      <c r="I134" s="31"/>
    </row>
    <row r="135" spans="8:9" x14ac:dyDescent="0.15">
      <c r="H135" s="31"/>
      <c r="I135" s="31"/>
    </row>
    <row r="136" spans="8:9" x14ac:dyDescent="0.15">
      <c r="H136" s="31"/>
      <c r="I136" s="31"/>
    </row>
    <row r="137" spans="8:9" x14ac:dyDescent="0.15">
      <c r="H137" s="31"/>
      <c r="I137" s="31"/>
    </row>
    <row r="138" spans="8:9" x14ac:dyDescent="0.15">
      <c r="H138" s="31"/>
      <c r="I138" s="31"/>
    </row>
    <row r="139" spans="8:9" x14ac:dyDescent="0.15">
      <c r="H139" s="31"/>
      <c r="I139" s="31"/>
    </row>
    <row r="140" spans="8:9" x14ac:dyDescent="0.15">
      <c r="H140" s="31"/>
      <c r="I140" s="31"/>
    </row>
    <row r="141" spans="8:9" x14ac:dyDescent="0.15">
      <c r="H141" s="31"/>
      <c r="I141" s="31"/>
    </row>
    <row r="142" spans="8:9" x14ac:dyDescent="0.15">
      <c r="H142" s="31"/>
      <c r="I142" s="31"/>
    </row>
    <row r="143" spans="8:9" x14ac:dyDescent="0.15">
      <c r="H143" s="31"/>
      <c r="I143" s="31"/>
    </row>
    <row r="144" spans="8:9" x14ac:dyDescent="0.15">
      <c r="H144" s="31"/>
      <c r="I144" s="31"/>
    </row>
    <row r="145" spans="8:9" x14ac:dyDescent="0.15">
      <c r="H145" s="31"/>
      <c r="I145" s="31"/>
    </row>
    <row r="146" spans="8:9" x14ac:dyDescent="0.15">
      <c r="H146" s="31"/>
      <c r="I146" s="31"/>
    </row>
    <row r="147" spans="8:9" x14ac:dyDescent="0.15">
      <c r="H147" s="31"/>
      <c r="I147" s="31"/>
    </row>
    <row r="148" spans="8:9" x14ac:dyDescent="0.15">
      <c r="H148" s="31"/>
      <c r="I148" s="31"/>
    </row>
    <row r="149" spans="8:9" x14ac:dyDescent="0.15">
      <c r="H149" s="31"/>
      <c r="I149" s="31"/>
    </row>
    <row r="150" spans="8:9" x14ac:dyDescent="0.15">
      <c r="H150" s="31"/>
      <c r="I150" s="31"/>
    </row>
  </sheetData>
  <mergeCells count="1">
    <mergeCell ref="E2:I2"/>
  </mergeCells>
  <phoneticPr fontId="2"/>
  <conditionalFormatting sqref="C4:C15">
    <cfRule type="cellIs" dxfId="3" priority="1" operator="greaterThanOrEqual">
      <formula>D4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0875D-9EDC-493F-842C-AF652E63976D}">
  <dimension ref="B1:P150"/>
  <sheetViews>
    <sheetView showGridLines="0" tabSelected="1" topLeftCell="G1" workbookViewId="0">
      <selection activeCell="C14" sqref="C14"/>
    </sheetView>
  </sheetViews>
  <sheetFormatPr defaultRowHeight="13.5" x14ac:dyDescent="0.15"/>
  <cols>
    <col min="2" max="2" width="11.375" bestFit="1" customWidth="1"/>
    <col min="3" max="4" width="13.875" style="38" customWidth="1"/>
    <col min="5" max="5" width="12.125" style="29" customWidth="1"/>
    <col min="6" max="6" width="12.5" style="29" bestFit="1" customWidth="1"/>
    <col min="7" max="7" width="12.5" style="29" customWidth="1"/>
    <col min="8" max="9" width="14.625" style="30" customWidth="1"/>
    <col min="10" max="12" width="14.625" hidden="1" customWidth="1"/>
    <col min="13" max="13" width="17.125" hidden="1" customWidth="1"/>
    <col min="14" max="14" width="15.875" hidden="1" customWidth="1"/>
    <col min="15" max="15" width="15.875" customWidth="1"/>
  </cols>
  <sheetData>
    <row r="1" spans="2:14" ht="33" customHeight="1" x14ac:dyDescent="0.15">
      <c r="B1" t="s">
        <v>46</v>
      </c>
      <c r="F1" s="29" t="s">
        <v>101</v>
      </c>
    </row>
    <row r="2" spans="2:14" x14ac:dyDescent="0.15">
      <c r="B2" s="47"/>
      <c r="C2" s="48"/>
      <c r="D2" s="60"/>
      <c r="E2" s="70" t="s">
        <v>43</v>
      </c>
      <c r="F2" s="71"/>
      <c r="G2" s="71"/>
      <c r="H2" s="71"/>
      <c r="I2" s="72"/>
      <c r="J2">
        <v>0.54149999999999998</v>
      </c>
      <c r="K2">
        <v>7.1997969027672E-3</v>
      </c>
      <c r="L2">
        <v>0.22700000000000001</v>
      </c>
      <c r="M2">
        <v>4.9179994922569178E-2</v>
      </c>
      <c r="N2">
        <v>2.4425410699652712</v>
      </c>
    </row>
    <row r="3" spans="2:14" x14ac:dyDescent="0.15">
      <c r="B3" s="44" t="s">
        <v>47</v>
      </c>
      <c r="C3" s="42" t="s">
        <v>48</v>
      </c>
      <c r="D3" s="42" t="s">
        <v>67</v>
      </c>
      <c r="E3" s="52" t="s">
        <v>40</v>
      </c>
      <c r="F3" s="52" t="s">
        <v>41</v>
      </c>
      <c r="G3" s="52" t="s">
        <v>51</v>
      </c>
      <c r="H3" s="34" t="s">
        <v>42</v>
      </c>
      <c r="I3" s="34" t="s">
        <v>52</v>
      </c>
    </row>
    <row r="4" spans="2:14" x14ac:dyDescent="0.15">
      <c r="B4" s="63">
        <v>44197</v>
      </c>
      <c r="C4" s="37">
        <f>臼谷2021年1月!$AH$4</f>
        <v>2799</v>
      </c>
      <c r="D4" s="37">
        <v>3431.7656207999999</v>
      </c>
      <c r="E4" s="35">
        <f t="shared" ref="E4:G15" si="0">$C4*J$2</f>
        <v>1515.6585</v>
      </c>
      <c r="F4" s="35">
        <f t="shared" si="0"/>
        <v>20.152231530845391</v>
      </c>
      <c r="G4" s="35">
        <f t="shared" si="0"/>
        <v>635.37300000000005</v>
      </c>
      <c r="H4" s="36">
        <f>E4/14</f>
        <v>108.26132142857143</v>
      </c>
      <c r="I4" s="53">
        <f>E4/$N$2</f>
        <v>620.52528763479506</v>
      </c>
    </row>
    <row r="5" spans="2:14" x14ac:dyDescent="0.15">
      <c r="B5" s="63">
        <v>44228</v>
      </c>
      <c r="C5" s="37">
        <f>臼谷2021年2月!$AH$4</f>
        <v>4996</v>
      </c>
      <c r="D5" s="37">
        <v>4353.0734015999997</v>
      </c>
      <c r="E5" s="35">
        <f t="shared" si="0"/>
        <v>2705.3339999999998</v>
      </c>
      <c r="F5" s="35">
        <f t="shared" si="0"/>
        <v>35.970185326224929</v>
      </c>
      <c r="G5" s="35">
        <f t="shared" si="0"/>
        <v>1134.0920000000001</v>
      </c>
      <c r="H5" s="36">
        <f t="shared" ref="H5:H15" si="1">E5/14</f>
        <v>193.23814285714283</v>
      </c>
      <c r="I5" s="53">
        <f t="shared" ref="I5:I15" si="2">E5/$N$2</f>
        <v>1107.5899739276299</v>
      </c>
    </row>
    <row r="6" spans="2:14" x14ac:dyDescent="0.15">
      <c r="B6" s="63">
        <v>44256</v>
      </c>
      <c r="C6" s="37">
        <f>臼谷2021年3月!$AH$4</f>
        <v>7465</v>
      </c>
      <c r="D6" s="37">
        <v>6216.5590344000002</v>
      </c>
      <c r="E6" s="35">
        <f t="shared" si="0"/>
        <v>4042.2974999999997</v>
      </c>
      <c r="F6" s="35">
        <f t="shared" si="0"/>
        <v>53.746483879157147</v>
      </c>
      <c r="G6" s="35">
        <f t="shared" si="0"/>
        <v>1694.5550000000001</v>
      </c>
      <c r="H6" s="36">
        <f t="shared" si="1"/>
        <v>288.73553571428567</v>
      </c>
      <c r="I6" s="53">
        <f t="shared" si="2"/>
        <v>1654.9557957105199</v>
      </c>
    </row>
    <row r="7" spans="2:14" x14ac:dyDescent="0.15">
      <c r="B7" s="63">
        <v>44287</v>
      </c>
      <c r="C7" s="37">
        <f>臼谷2021年4月!$AH$4</f>
        <v>8994</v>
      </c>
      <c r="D7" s="37">
        <v>7318.6399439999996</v>
      </c>
      <c r="E7" s="35">
        <f t="shared" si="0"/>
        <v>4870.2510000000002</v>
      </c>
      <c r="F7" s="35">
        <f t="shared" si="0"/>
        <v>64.754973343488203</v>
      </c>
      <c r="G7" s="35">
        <f t="shared" si="0"/>
        <v>2041.6380000000001</v>
      </c>
      <c r="H7" s="36">
        <f t="shared" si="1"/>
        <v>347.87507142857146</v>
      </c>
      <c r="I7" s="53">
        <f t="shared" si="2"/>
        <v>1993.9279874910135</v>
      </c>
    </row>
    <row r="8" spans="2:14" x14ac:dyDescent="0.15">
      <c r="B8" s="63">
        <v>44317</v>
      </c>
      <c r="C8" s="37">
        <f>臼谷2021年5月!$AH$4</f>
        <v>7442</v>
      </c>
      <c r="D8" s="37">
        <v>8200.1904071999998</v>
      </c>
      <c r="E8" s="35">
        <f t="shared" si="0"/>
        <v>4029.8429999999998</v>
      </c>
      <c r="F8" s="35">
        <f t="shared" si="0"/>
        <v>53.580888550393503</v>
      </c>
      <c r="G8" s="35">
        <f t="shared" si="0"/>
        <v>1689.3340000000001</v>
      </c>
      <c r="H8" s="36">
        <f t="shared" si="1"/>
        <v>287.84592857142854</v>
      </c>
      <c r="I8" s="53">
        <f t="shared" si="2"/>
        <v>1649.8568026359931</v>
      </c>
    </row>
    <row r="9" spans="2:14" x14ac:dyDescent="0.15">
      <c r="B9" s="63">
        <v>44348</v>
      </c>
      <c r="C9" s="37">
        <f>臼谷2021年6月!$AH$4</f>
        <v>8560</v>
      </c>
      <c r="D9" s="37">
        <v>6339.6622079999997</v>
      </c>
      <c r="E9" s="35">
        <f t="shared" si="0"/>
        <v>4635.24</v>
      </c>
      <c r="F9" s="35">
        <f t="shared" si="0"/>
        <v>61.630261487687235</v>
      </c>
      <c r="G9" s="35">
        <f t="shared" si="0"/>
        <v>1943.1200000000001</v>
      </c>
      <c r="H9" s="36">
        <f t="shared" si="1"/>
        <v>331.08857142857141</v>
      </c>
      <c r="I9" s="53">
        <f t="shared" si="2"/>
        <v>1897.7122051282049</v>
      </c>
    </row>
    <row r="10" spans="2:14" x14ac:dyDescent="0.15">
      <c r="B10" s="63">
        <v>44378</v>
      </c>
      <c r="C10" s="37">
        <f>臼谷2021年7月!$AH$4</f>
        <v>8499</v>
      </c>
      <c r="D10" s="37">
        <v>6784.3526783999996</v>
      </c>
      <c r="E10" s="35">
        <f t="shared" si="0"/>
        <v>4602.2084999999997</v>
      </c>
      <c r="F10" s="35">
        <f t="shared" si="0"/>
        <v>61.191073876618432</v>
      </c>
      <c r="G10" s="35">
        <f t="shared" si="0"/>
        <v>1929.2730000000001</v>
      </c>
      <c r="H10" s="36">
        <f t="shared" si="1"/>
        <v>328.72917857142858</v>
      </c>
      <c r="I10" s="53">
        <f t="shared" si="2"/>
        <v>1884.1887887131556</v>
      </c>
    </row>
    <row r="11" spans="2:14" x14ac:dyDescent="0.15">
      <c r="B11" s="63">
        <v>44409</v>
      </c>
      <c r="C11" s="37">
        <f>臼谷2021年8月!$AH$4</f>
        <v>7633</v>
      </c>
      <c r="D11" s="37">
        <v>7551.1345535999999</v>
      </c>
      <c r="E11" s="35">
        <f t="shared" si="0"/>
        <v>4133.2694999999994</v>
      </c>
      <c r="F11" s="35">
        <f t="shared" si="0"/>
        <v>54.95604975882204</v>
      </c>
      <c r="G11" s="35">
        <f t="shared" si="0"/>
        <v>1732.691</v>
      </c>
      <c r="H11" s="36">
        <f t="shared" si="1"/>
        <v>295.23353571428567</v>
      </c>
      <c r="I11" s="53">
        <f t="shared" si="2"/>
        <v>1692.2006146896713</v>
      </c>
    </row>
    <row r="12" spans="2:14" x14ac:dyDescent="0.15">
      <c r="B12" s="63">
        <v>44440</v>
      </c>
      <c r="C12" s="37">
        <f>臼谷2021年9月!$AH$4</f>
        <v>6764</v>
      </c>
      <c r="D12" s="37">
        <v>5998.8851999999997</v>
      </c>
      <c r="E12" s="35">
        <f t="shared" si="0"/>
        <v>3662.7059999999997</v>
      </c>
      <c r="F12" s="35">
        <f t="shared" si="0"/>
        <v>48.699426250317345</v>
      </c>
      <c r="G12" s="35">
        <f t="shared" si="0"/>
        <v>1535.4280000000001</v>
      </c>
      <c r="H12" s="36">
        <f t="shared" si="1"/>
        <v>261.6218571428571</v>
      </c>
      <c r="I12" s="53">
        <f t="shared" si="2"/>
        <v>1499.5473546129881</v>
      </c>
    </row>
    <row r="13" spans="2:14" x14ac:dyDescent="0.15">
      <c r="B13" s="63">
        <v>44470</v>
      </c>
      <c r="C13" s="37">
        <f>臼谷2021年10月!$AH$4</f>
        <v>7088</v>
      </c>
      <c r="D13" s="37">
        <v>5632.0962191999997</v>
      </c>
      <c r="E13" s="35">
        <f t="shared" si="0"/>
        <v>3838.152</v>
      </c>
      <c r="F13" s="35">
        <f t="shared" si="0"/>
        <v>51.032160446813911</v>
      </c>
      <c r="G13" s="35">
        <f t="shared" si="0"/>
        <v>1608.9760000000001</v>
      </c>
      <c r="H13" s="36">
        <f t="shared" si="1"/>
        <v>274.15371428571427</v>
      </c>
      <c r="I13" s="53">
        <f t="shared" si="2"/>
        <v>1571.376648358495</v>
      </c>
    </row>
    <row r="14" spans="2:14" x14ac:dyDescent="0.15">
      <c r="B14" s="63">
        <v>44501</v>
      </c>
      <c r="C14" s="37"/>
      <c r="D14" s="37">
        <v>3873.5658720000001</v>
      </c>
      <c r="E14" s="35">
        <f t="shared" si="0"/>
        <v>0</v>
      </c>
      <c r="F14" s="35">
        <f t="shared" si="0"/>
        <v>0</v>
      </c>
      <c r="G14" s="35">
        <f t="shared" si="0"/>
        <v>0</v>
      </c>
      <c r="H14" s="36">
        <f t="shared" si="1"/>
        <v>0</v>
      </c>
      <c r="I14" s="53">
        <f t="shared" si="2"/>
        <v>0</v>
      </c>
    </row>
    <row r="15" spans="2:14" x14ac:dyDescent="0.15">
      <c r="B15" s="63">
        <v>44531</v>
      </c>
      <c r="C15" s="37"/>
      <c r="D15" s="37">
        <v>3075.4620863999999</v>
      </c>
      <c r="E15" s="35">
        <f t="shared" si="0"/>
        <v>0</v>
      </c>
      <c r="F15" s="35">
        <f t="shared" si="0"/>
        <v>0</v>
      </c>
      <c r="G15" s="35">
        <f t="shared" si="0"/>
        <v>0</v>
      </c>
      <c r="H15" s="36">
        <f t="shared" si="1"/>
        <v>0</v>
      </c>
      <c r="I15" s="53">
        <f t="shared" si="2"/>
        <v>0</v>
      </c>
    </row>
    <row r="16" spans="2:14" x14ac:dyDescent="0.15">
      <c r="B16" s="32" t="s">
        <v>44</v>
      </c>
      <c r="C16" s="39">
        <f t="shared" ref="C16:I16" si="3">SUM(C4:C15)</f>
        <v>70240</v>
      </c>
      <c r="D16" s="39">
        <f t="shared" si="3"/>
        <v>68775.387225600003</v>
      </c>
      <c r="E16" s="35">
        <f t="shared" si="3"/>
        <v>38034.960000000006</v>
      </c>
      <c r="F16" s="35">
        <f t="shared" si="3"/>
        <v>505.71373445036812</v>
      </c>
      <c r="G16" s="35">
        <f t="shared" si="3"/>
        <v>15944.480000000003</v>
      </c>
      <c r="H16" s="36">
        <f t="shared" si="3"/>
        <v>2716.7828571428568</v>
      </c>
      <c r="I16" s="53">
        <f t="shared" si="3"/>
        <v>15571.881458902468</v>
      </c>
    </row>
    <row r="17" spans="2:16" x14ac:dyDescent="0.15">
      <c r="H17" s="31"/>
      <c r="I17" s="31"/>
    </row>
    <row r="18" spans="2:16" x14ac:dyDescent="0.15">
      <c r="H18" s="31"/>
      <c r="I18" s="31"/>
      <c r="J18">
        <f t="shared" ref="J18:M18" si="4">SUM(J4:J17)</f>
        <v>0</v>
      </c>
      <c r="K18">
        <f t="shared" si="4"/>
        <v>0</v>
      </c>
      <c r="L18">
        <f t="shared" si="4"/>
        <v>0</v>
      </c>
      <c r="M18">
        <f t="shared" si="4"/>
        <v>0</v>
      </c>
    </row>
    <row r="19" spans="2:16" x14ac:dyDescent="0.15">
      <c r="H19" s="31"/>
      <c r="I19" s="31"/>
    </row>
    <row r="20" spans="2:16" x14ac:dyDescent="0.15">
      <c r="H20" s="31"/>
      <c r="I20" s="31"/>
    </row>
    <row r="21" spans="2:16" x14ac:dyDescent="0.15">
      <c r="H21" s="31"/>
      <c r="I21" s="31"/>
    </row>
    <row r="22" spans="2:16" x14ac:dyDescent="0.15">
      <c r="H22" s="31"/>
      <c r="I22" s="31"/>
      <c r="P22" s="40"/>
    </row>
    <row r="23" spans="2:16" x14ac:dyDescent="0.15">
      <c r="B23" s="58"/>
      <c r="C23" s="58"/>
      <c r="D23" s="58"/>
      <c r="E23" s="58"/>
      <c r="F23" s="58"/>
      <c r="G23" s="58"/>
      <c r="H23" s="58"/>
      <c r="I23" s="58"/>
    </row>
    <row r="24" spans="2:16" x14ac:dyDescent="0.15">
      <c r="B24" s="58"/>
      <c r="C24" s="59"/>
      <c r="D24" s="59"/>
      <c r="E24" s="59"/>
      <c r="F24" s="59"/>
      <c r="G24" s="59"/>
      <c r="H24" s="59"/>
      <c r="I24" s="59"/>
    </row>
    <row r="25" spans="2:16" x14ac:dyDescent="0.15">
      <c r="H25" s="31"/>
      <c r="I25" s="31"/>
      <c r="J25" s="58"/>
      <c r="K25" s="58"/>
      <c r="L25" s="58"/>
      <c r="M25" s="58"/>
      <c r="N25" s="58"/>
      <c r="O25" s="58"/>
    </row>
    <row r="26" spans="2:16" x14ac:dyDescent="0.15">
      <c r="H26" s="31"/>
      <c r="I26" s="31"/>
      <c r="J26" s="59"/>
      <c r="K26" s="59"/>
      <c r="L26" s="59"/>
      <c r="M26" s="59"/>
      <c r="N26" s="59"/>
      <c r="O26" s="59"/>
    </row>
    <row r="27" spans="2:16" x14ac:dyDescent="0.15">
      <c r="H27" s="31"/>
      <c r="I27" s="31"/>
    </row>
    <row r="28" spans="2:16" hidden="1" x14ac:dyDescent="0.15">
      <c r="B28" s="58" t="s">
        <v>53</v>
      </c>
      <c r="C28" s="58" t="s">
        <v>66</v>
      </c>
      <c r="D28" s="58"/>
      <c r="H28" s="31"/>
      <c r="I28" s="31"/>
    </row>
    <row r="29" spans="2:16" hidden="1" x14ac:dyDescent="0.15">
      <c r="B29" s="58" t="s">
        <v>54</v>
      </c>
      <c r="C29" s="59">
        <v>3431.7656207999999</v>
      </c>
      <c r="D29" s="59"/>
      <c r="H29" s="31"/>
      <c r="I29" s="31"/>
    </row>
    <row r="30" spans="2:16" hidden="1" x14ac:dyDescent="0.15">
      <c r="B30" s="58" t="s">
        <v>55</v>
      </c>
      <c r="C30" s="59">
        <v>4353.0734015999997</v>
      </c>
      <c r="D30" s="59"/>
      <c r="H30" s="31"/>
      <c r="I30" s="31"/>
    </row>
    <row r="31" spans="2:16" hidden="1" x14ac:dyDescent="0.15">
      <c r="B31" s="58" t="s">
        <v>56</v>
      </c>
      <c r="C31" s="59">
        <v>6216.5590344000002</v>
      </c>
      <c r="D31" s="59"/>
      <c r="H31" s="31"/>
      <c r="I31" s="31"/>
    </row>
    <row r="32" spans="2:16" hidden="1" x14ac:dyDescent="0.15">
      <c r="B32" s="58" t="s">
        <v>57</v>
      </c>
      <c r="C32" s="59">
        <v>7318.6399439999996</v>
      </c>
      <c r="D32" s="59"/>
      <c r="H32" s="31"/>
      <c r="I32" s="31"/>
    </row>
    <row r="33" spans="2:9" hidden="1" x14ac:dyDescent="0.15">
      <c r="B33" s="58" t="s">
        <v>58</v>
      </c>
      <c r="C33" s="59">
        <v>8200.1904071999998</v>
      </c>
      <c r="D33" s="59"/>
      <c r="H33" s="31"/>
      <c r="I33" s="31"/>
    </row>
    <row r="34" spans="2:9" hidden="1" x14ac:dyDescent="0.15">
      <c r="B34" s="58" t="s">
        <v>59</v>
      </c>
      <c r="C34" s="59">
        <v>6339.6622079999997</v>
      </c>
      <c r="D34" s="59"/>
      <c r="H34" s="31"/>
      <c r="I34" s="31"/>
    </row>
    <row r="35" spans="2:9" hidden="1" x14ac:dyDescent="0.15">
      <c r="B35" s="58" t="s">
        <v>60</v>
      </c>
      <c r="C35" s="59">
        <v>6784.3526783999996</v>
      </c>
      <c r="D35" s="59"/>
      <c r="H35" s="31"/>
      <c r="I35" s="31"/>
    </row>
    <row r="36" spans="2:9" hidden="1" x14ac:dyDescent="0.15">
      <c r="B36" s="58" t="s">
        <v>61</v>
      </c>
      <c r="C36" s="59">
        <v>7551.1345535999999</v>
      </c>
      <c r="D36" s="59"/>
      <c r="H36" s="31"/>
      <c r="I36" s="31"/>
    </row>
    <row r="37" spans="2:9" hidden="1" x14ac:dyDescent="0.15">
      <c r="B37" s="58" t="s">
        <v>62</v>
      </c>
      <c r="C37" s="59">
        <v>5998.8851999999997</v>
      </c>
      <c r="D37" s="59"/>
      <c r="H37" s="31"/>
      <c r="I37" s="31"/>
    </row>
    <row r="38" spans="2:9" hidden="1" x14ac:dyDescent="0.15">
      <c r="B38" s="58" t="s">
        <v>63</v>
      </c>
      <c r="C38" s="59">
        <v>5632.0962191999997</v>
      </c>
      <c r="D38" s="59"/>
      <c r="H38" s="31"/>
      <c r="I38" s="31"/>
    </row>
    <row r="39" spans="2:9" hidden="1" x14ac:dyDescent="0.15">
      <c r="B39" s="58" t="s">
        <v>64</v>
      </c>
      <c r="C39" s="59">
        <v>3873.5658720000001</v>
      </c>
      <c r="D39" s="59"/>
      <c r="H39" s="31"/>
      <c r="I39" s="31"/>
    </row>
    <row r="40" spans="2:9" hidden="1" x14ac:dyDescent="0.15">
      <c r="B40" s="58" t="s">
        <v>65</v>
      </c>
      <c r="C40" s="59">
        <v>3075.4620863999999</v>
      </c>
      <c r="D40" s="59"/>
      <c r="H40" s="31"/>
      <c r="I40" s="31"/>
    </row>
    <row r="41" spans="2:9" x14ac:dyDescent="0.15">
      <c r="H41" s="31"/>
      <c r="I41" s="31"/>
    </row>
    <row r="42" spans="2:9" x14ac:dyDescent="0.15">
      <c r="H42" s="31"/>
      <c r="I42" s="31"/>
    </row>
    <row r="43" spans="2:9" x14ac:dyDescent="0.15">
      <c r="H43" s="31"/>
      <c r="I43" s="31"/>
    </row>
    <row r="44" spans="2:9" x14ac:dyDescent="0.15">
      <c r="H44" s="31"/>
      <c r="I44" s="31"/>
    </row>
    <row r="45" spans="2:9" x14ac:dyDescent="0.15">
      <c r="H45" s="31"/>
      <c r="I45" s="31"/>
    </row>
    <row r="46" spans="2:9" x14ac:dyDescent="0.15">
      <c r="H46" s="31"/>
      <c r="I46" s="31"/>
    </row>
    <row r="47" spans="2:9" x14ac:dyDescent="0.15">
      <c r="H47" s="31"/>
      <c r="I47" s="31"/>
    </row>
    <row r="48" spans="2:9" x14ac:dyDescent="0.15">
      <c r="H48" s="31"/>
      <c r="I48" s="31"/>
    </row>
    <row r="49" spans="8:9" x14ac:dyDescent="0.15">
      <c r="H49" s="31"/>
      <c r="I49" s="31"/>
    </row>
    <row r="50" spans="8:9" x14ac:dyDescent="0.15">
      <c r="H50" s="31"/>
      <c r="I50" s="31"/>
    </row>
    <row r="51" spans="8:9" x14ac:dyDescent="0.15">
      <c r="H51" s="31"/>
      <c r="I51" s="31"/>
    </row>
    <row r="52" spans="8:9" x14ac:dyDescent="0.15">
      <c r="H52" s="31"/>
      <c r="I52" s="31"/>
    </row>
    <row r="53" spans="8:9" x14ac:dyDescent="0.15">
      <c r="H53" s="31"/>
      <c r="I53" s="31"/>
    </row>
    <row r="54" spans="8:9" x14ac:dyDescent="0.15">
      <c r="H54" s="31"/>
      <c r="I54" s="31"/>
    </row>
    <row r="55" spans="8:9" x14ac:dyDescent="0.15">
      <c r="H55" s="31"/>
      <c r="I55" s="31"/>
    </row>
    <row r="56" spans="8:9" x14ac:dyDescent="0.15">
      <c r="H56" s="31"/>
      <c r="I56" s="31"/>
    </row>
    <row r="57" spans="8:9" x14ac:dyDescent="0.15">
      <c r="H57" s="31"/>
      <c r="I57" s="31"/>
    </row>
    <row r="58" spans="8:9" x14ac:dyDescent="0.15">
      <c r="H58" s="31"/>
      <c r="I58" s="31"/>
    </row>
    <row r="59" spans="8:9" x14ac:dyDescent="0.15">
      <c r="H59" s="31"/>
      <c r="I59" s="31"/>
    </row>
    <row r="60" spans="8:9" x14ac:dyDescent="0.15">
      <c r="H60" s="31"/>
      <c r="I60" s="31"/>
    </row>
    <row r="61" spans="8:9" x14ac:dyDescent="0.15">
      <c r="H61" s="31"/>
      <c r="I61" s="31"/>
    </row>
    <row r="62" spans="8:9" x14ac:dyDescent="0.15">
      <c r="H62" s="31"/>
      <c r="I62" s="31"/>
    </row>
    <row r="63" spans="8:9" x14ac:dyDescent="0.15">
      <c r="H63" s="31"/>
      <c r="I63" s="31"/>
    </row>
    <row r="64" spans="8:9" x14ac:dyDescent="0.15">
      <c r="H64" s="31"/>
      <c r="I64" s="31"/>
    </row>
    <row r="65" spans="8:9" x14ac:dyDescent="0.15">
      <c r="H65" s="31"/>
      <c r="I65" s="31"/>
    </row>
    <row r="66" spans="8:9" x14ac:dyDescent="0.15">
      <c r="H66" s="31"/>
      <c r="I66" s="31"/>
    </row>
    <row r="67" spans="8:9" x14ac:dyDescent="0.15">
      <c r="H67" s="31"/>
      <c r="I67" s="31"/>
    </row>
    <row r="68" spans="8:9" x14ac:dyDescent="0.15">
      <c r="H68" s="31"/>
      <c r="I68" s="31"/>
    </row>
    <row r="69" spans="8:9" x14ac:dyDescent="0.15">
      <c r="H69" s="31"/>
      <c r="I69" s="31"/>
    </row>
    <row r="70" spans="8:9" x14ac:dyDescent="0.15">
      <c r="H70" s="31"/>
      <c r="I70" s="31"/>
    </row>
    <row r="71" spans="8:9" x14ac:dyDescent="0.15">
      <c r="H71" s="31"/>
      <c r="I71" s="31"/>
    </row>
    <row r="72" spans="8:9" x14ac:dyDescent="0.15">
      <c r="H72" s="31"/>
      <c r="I72" s="31"/>
    </row>
    <row r="73" spans="8:9" x14ac:dyDescent="0.15">
      <c r="H73" s="31"/>
      <c r="I73" s="31"/>
    </row>
    <row r="74" spans="8:9" x14ac:dyDescent="0.15">
      <c r="H74" s="31"/>
      <c r="I74" s="31"/>
    </row>
    <row r="75" spans="8:9" x14ac:dyDescent="0.15">
      <c r="H75" s="31"/>
      <c r="I75" s="31"/>
    </row>
    <row r="76" spans="8:9" x14ac:dyDescent="0.15">
      <c r="H76" s="31"/>
      <c r="I76" s="31"/>
    </row>
    <row r="77" spans="8:9" x14ac:dyDescent="0.15">
      <c r="H77" s="31"/>
      <c r="I77" s="31"/>
    </row>
    <row r="78" spans="8:9" x14ac:dyDescent="0.15">
      <c r="H78" s="31"/>
      <c r="I78" s="31"/>
    </row>
    <row r="79" spans="8:9" x14ac:dyDescent="0.15">
      <c r="H79" s="31"/>
      <c r="I79" s="31"/>
    </row>
    <row r="80" spans="8:9" x14ac:dyDescent="0.15">
      <c r="H80" s="31"/>
      <c r="I80" s="31"/>
    </row>
    <row r="81" spans="8:9" x14ac:dyDescent="0.15">
      <c r="H81" s="31"/>
      <c r="I81" s="31"/>
    </row>
    <row r="82" spans="8:9" x14ac:dyDescent="0.15">
      <c r="H82" s="31"/>
      <c r="I82" s="31"/>
    </row>
    <row r="83" spans="8:9" x14ac:dyDescent="0.15">
      <c r="H83" s="31"/>
      <c r="I83" s="31"/>
    </row>
    <row r="84" spans="8:9" x14ac:dyDescent="0.15">
      <c r="H84" s="31"/>
      <c r="I84" s="31"/>
    </row>
    <row r="85" spans="8:9" x14ac:dyDescent="0.15">
      <c r="H85" s="31"/>
      <c r="I85" s="31"/>
    </row>
    <row r="86" spans="8:9" x14ac:dyDescent="0.15">
      <c r="H86" s="31"/>
      <c r="I86" s="31"/>
    </row>
    <row r="87" spans="8:9" x14ac:dyDescent="0.15">
      <c r="H87" s="31"/>
      <c r="I87" s="31"/>
    </row>
    <row r="88" spans="8:9" x14ac:dyDescent="0.15">
      <c r="H88" s="31"/>
      <c r="I88" s="31"/>
    </row>
    <row r="89" spans="8:9" x14ac:dyDescent="0.15">
      <c r="H89" s="31"/>
      <c r="I89" s="31"/>
    </row>
    <row r="90" spans="8:9" x14ac:dyDescent="0.15">
      <c r="H90" s="31"/>
      <c r="I90" s="31"/>
    </row>
    <row r="91" spans="8:9" x14ac:dyDescent="0.15">
      <c r="H91" s="31"/>
      <c r="I91" s="31"/>
    </row>
    <row r="92" spans="8:9" x14ac:dyDescent="0.15">
      <c r="H92" s="31"/>
      <c r="I92" s="31"/>
    </row>
    <row r="93" spans="8:9" x14ac:dyDescent="0.15">
      <c r="H93" s="31"/>
      <c r="I93" s="31"/>
    </row>
    <row r="94" spans="8:9" x14ac:dyDescent="0.15">
      <c r="H94" s="31"/>
      <c r="I94" s="31"/>
    </row>
    <row r="95" spans="8:9" x14ac:dyDescent="0.15">
      <c r="H95" s="31"/>
      <c r="I95" s="31"/>
    </row>
    <row r="96" spans="8:9" x14ac:dyDescent="0.15">
      <c r="H96" s="31"/>
      <c r="I96" s="31"/>
    </row>
    <row r="97" spans="8:9" x14ac:dyDescent="0.15">
      <c r="H97" s="31"/>
      <c r="I97" s="31"/>
    </row>
    <row r="98" spans="8:9" x14ac:dyDescent="0.15">
      <c r="H98" s="31"/>
      <c r="I98" s="31"/>
    </row>
    <row r="99" spans="8:9" x14ac:dyDescent="0.15">
      <c r="H99" s="31"/>
      <c r="I99" s="31"/>
    </row>
    <row r="100" spans="8:9" x14ac:dyDescent="0.15">
      <c r="H100" s="31"/>
      <c r="I100" s="31"/>
    </row>
    <row r="101" spans="8:9" x14ac:dyDescent="0.15">
      <c r="H101" s="31"/>
      <c r="I101" s="31"/>
    </row>
    <row r="102" spans="8:9" x14ac:dyDescent="0.15">
      <c r="H102" s="31"/>
      <c r="I102" s="31"/>
    </row>
    <row r="103" spans="8:9" x14ac:dyDescent="0.15">
      <c r="H103" s="31"/>
      <c r="I103" s="31"/>
    </row>
    <row r="104" spans="8:9" x14ac:dyDescent="0.15">
      <c r="H104" s="31"/>
      <c r="I104" s="31"/>
    </row>
    <row r="105" spans="8:9" x14ac:dyDescent="0.15">
      <c r="H105" s="31"/>
      <c r="I105" s="31"/>
    </row>
    <row r="106" spans="8:9" x14ac:dyDescent="0.15">
      <c r="H106" s="31"/>
      <c r="I106" s="31"/>
    </row>
    <row r="107" spans="8:9" x14ac:dyDescent="0.15">
      <c r="H107" s="31"/>
      <c r="I107" s="31"/>
    </row>
    <row r="108" spans="8:9" x14ac:dyDescent="0.15">
      <c r="H108" s="31"/>
      <c r="I108" s="31"/>
    </row>
    <row r="109" spans="8:9" x14ac:dyDescent="0.15">
      <c r="H109" s="31"/>
      <c r="I109" s="31"/>
    </row>
    <row r="110" spans="8:9" x14ac:dyDescent="0.15">
      <c r="H110" s="31"/>
      <c r="I110" s="31"/>
    </row>
    <row r="111" spans="8:9" x14ac:dyDescent="0.15">
      <c r="H111" s="31"/>
      <c r="I111" s="31"/>
    </row>
    <row r="112" spans="8:9" x14ac:dyDescent="0.15">
      <c r="H112" s="31"/>
      <c r="I112" s="31"/>
    </row>
    <row r="113" spans="8:9" x14ac:dyDescent="0.15">
      <c r="H113" s="31"/>
      <c r="I113" s="31"/>
    </row>
    <row r="114" spans="8:9" x14ac:dyDescent="0.15">
      <c r="H114" s="31"/>
      <c r="I114" s="31"/>
    </row>
    <row r="115" spans="8:9" x14ac:dyDescent="0.15">
      <c r="H115" s="31"/>
      <c r="I115" s="31"/>
    </row>
    <row r="116" spans="8:9" x14ac:dyDescent="0.15">
      <c r="H116" s="31"/>
      <c r="I116" s="31"/>
    </row>
    <row r="117" spans="8:9" x14ac:dyDescent="0.15">
      <c r="H117" s="31"/>
      <c r="I117" s="31"/>
    </row>
    <row r="118" spans="8:9" x14ac:dyDescent="0.15">
      <c r="H118" s="31"/>
      <c r="I118" s="31"/>
    </row>
    <row r="119" spans="8:9" x14ac:dyDescent="0.15">
      <c r="H119" s="31"/>
      <c r="I119" s="31"/>
    </row>
    <row r="120" spans="8:9" x14ac:dyDescent="0.15">
      <c r="H120" s="31"/>
      <c r="I120" s="31"/>
    </row>
    <row r="121" spans="8:9" x14ac:dyDescent="0.15">
      <c r="H121" s="31"/>
      <c r="I121" s="31"/>
    </row>
    <row r="122" spans="8:9" x14ac:dyDescent="0.15">
      <c r="H122" s="31"/>
      <c r="I122" s="31"/>
    </row>
    <row r="123" spans="8:9" x14ac:dyDescent="0.15">
      <c r="H123" s="31"/>
      <c r="I123" s="31"/>
    </row>
    <row r="124" spans="8:9" x14ac:dyDescent="0.15">
      <c r="H124" s="31"/>
      <c r="I124" s="31"/>
    </row>
    <row r="125" spans="8:9" x14ac:dyDescent="0.15">
      <c r="H125" s="31"/>
      <c r="I125" s="31"/>
    </row>
    <row r="126" spans="8:9" x14ac:dyDescent="0.15">
      <c r="H126" s="31"/>
      <c r="I126" s="31"/>
    </row>
    <row r="127" spans="8:9" x14ac:dyDescent="0.15">
      <c r="H127" s="31"/>
      <c r="I127" s="31"/>
    </row>
    <row r="128" spans="8:9" x14ac:dyDescent="0.15">
      <c r="H128" s="31"/>
      <c r="I128" s="31"/>
    </row>
    <row r="129" spans="8:9" x14ac:dyDescent="0.15">
      <c r="H129" s="31"/>
      <c r="I129" s="31"/>
    </row>
    <row r="130" spans="8:9" x14ac:dyDescent="0.15">
      <c r="H130" s="31"/>
      <c r="I130" s="31"/>
    </row>
    <row r="131" spans="8:9" x14ac:dyDescent="0.15">
      <c r="H131" s="31"/>
      <c r="I131" s="31"/>
    </row>
    <row r="132" spans="8:9" x14ac:dyDescent="0.15">
      <c r="H132" s="31"/>
      <c r="I132" s="31"/>
    </row>
    <row r="133" spans="8:9" x14ac:dyDescent="0.15">
      <c r="H133" s="31"/>
      <c r="I133" s="31"/>
    </row>
    <row r="134" spans="8:9" x14ac:dyDescent="0.15">
      <c r="H134" s="31"/>
      <c r="I134" s="31"/>
    </row>
    <row r="135" spans="8:9" x14ac:dyDescent="0.15">
      <c r="H135" s="31"/>
      <c r="I135" s="31"/>
    </row>
    <row r="136" spans="8:9" x14ac:dyDescent="0.15">
      <c r="H136" s="31"/>
      <c r="I136" s="31"/>
    </row>
    <row r="137" spans="8:9" x14ac:dyDescent="0.15">
      <c r="H137" s="31"/>
      <c r="I137" s="31"/>
    </row>
    <row r="138" spans="8:9" x14ac:dyDescent="0.15">
      <c r="H138" s="31"/>
      <c r="I138" s="31"/>
    </row>
    <row r="139" spans="8:9" x14ac:dyDescent="0.15">
      <c r="H139" s="31"/>
      <c r="I139" s="31"/>
    </row>
    <row r="140" spans="8:9" x14ac:dyDescent="0.15">
      <c r="H140" s="31"/>
      <c r="I140" s="31"/>
    </row>
    <row r="141" spans="8:9" x14ac:dyDescent="0.15">
      <c r="H141" s="31"/>
      <c r="I141" s="31"/>
    </row>
    <row r="142" spans="8:9" x14ac:dyDescent="0.15">
      <c r="H142" s="31"/>
      <c r="I142" s="31"/>
    </row>
    <row r="143" spans="8:9" x14ac:dyDescent="0.15">
      <c r="H143" s="31"/>
      <c r="I143" s="31"/>
    </row>
    <row r="144" spans="8:9" x14ac:dyDescent="0.15">
      <c r="H144" s="31"/>
      <c r="I144" s="31"/>
    </row>
    <row r="145" spans="8:9" x14ac:dyDescent="0.15">
      <c r="H145" s="31"/>
      <c r="I145" s="31"/>
    </row>
    <row r="146" spans="8:9" x14ac:dyDescent="0.15">
      <c r="H146" s="31"/>
      <c r="I146" s="31"/>
    </row>
    <row r="147" spans="8:9" x14ac:dyDescent="0.15">
      <c r="H147" s="31"/>
      <c r="I147" s="31"/>
    </row>
    <row r="148" spans="8:9" x14ac:dyDescent="0.15">
      <c r="H148" s="31"/>
      <c r="I148" s="31"/>
    </row>
    <row r="149" spans="8:9" x14ac:dyDescent="0.15">
      <c r="H149" s="31"/>
      <c r="I149" s="31"/>
    </row>
    <row r="150" spans="8:9" x14ac:dyDescent="0.15">
      <c r="H150" s="31"/>
      <c r="I150" s="31"/>
    </row>
  </sheetData>
  <mergeCells count="1">
    <mergeCell ref="E2:I2"/>
  </mergeCells>
  <phoneticPr fontId="2"/>
  <conditionalFormatting sqref="C4:C15">
    <cfRule type="cellIs" dxfId="2" priority="1" operator="greaterThanOrEqual">
      <formula>D4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5184D-44C9-48C4-B6D7-431BA2B92C75}">
  <dimension ref="B1:P150"/>
  <sheetViews>
    <sheetView showGridLines="0" topLeftCell="E1" workbookViewId="0">
      <selection activeCell="C14" sqref="C14"/>
    </sheetView>
  </sheetViews>
  <sheetFormatPr defaultRowHeight="13.5" x14ac:dyDescent="0.15"/>
  <cols>
    <col min="2" max="2" width="11.375" bestFit="1" customWidth="1"/>
    <col min="3" max="4" width="13.875" style="38" customWidth="1"/>
    <col min="5" max="5" width="12.125" style="29" customWidth="1"/>
    <col min="6" max="6" width="12.5" style="29" bestFit="1" customWidth="1"/>
    <col min="7" max="7" width="12.5" style="29" customWidth="1"/>
    <col min="8" max="9" width="14.625" style="30" customWidth="1"/>
    <col min="10" max="14" width="14.625" hidden="1" customWidth="1"/>
    <col min="15" max="15" width="14.625" customWidth="1"/>
  </cols>
  <sheetData>
    <row r="1" spans="2:14" ht="33" customHeight="1" x14ac:dyDescent="0.15">
      <c r="B1" t="s">
        <v>45</v>
      </c>
      <c r="F1" s="29" t="s">
        <v>101</v>
      </c>
    </row>
    <row r="2" spans="2:14" x14ac:dyDescent="0.15">
      <c r="B2" s="47"/>
      <c r="C2" s="48"/>
      <c r="D2" s="60"/>
      <c r="E2" s="70" t="s">
        <v>43</v>
      </c>
      <c r="F2" s="71"/>
      <c r="G2" s="71"/>
      <c r="H2" s="71"/>
      <c r="I2" s="72"/>
      <c r="J2">
        <v>0.54149999999999998</v>
      </c>
      <c r="K2">
        <v>7.1997969027672E-3</v>
      </c>
      <c r="L2">
        <v>0.22700000000000001</v>
      </c>
      <c r="M2">
        <v>4.9179994922569178E-2</v>
      </c>
      <c r="N2">
        <v>2.4425410699652712</v>
      </c>
    </row>
    <row r="3" spans="2:14" x14ac:dyDescent="0.15">
      <c r="B3" s="44" t="s">
        <v>47</v>
      </c>
      <c r="C3" s="42" t="s">
        <v>48</v>
      </c>
      <c r="D3" s="62" t="s">
        <v>66</v>
      </c>
      <c r="E3" s="52" t="s">
        <v>40</v>
      </c>
      <c r="F3" s="52" t="s">
        <v>41</v>
      </c>
      <c r="G3" s="52" t="s">
        <v>51</v>
      </c>
      <c r="H3" s="34" t="s">
        <v>42</v>
      </c>
      <c r="I3" s="34" t="s">
        <v>52</v>
      </c>
    </row>
    <row r="4" spans="2:14" x14ac:dyDescent="0.15">
      <c r="B4" s="63">
        <v>43831</v>
      </c>
      <c r="C4" s="37">
        <f>清水2021年1月!$AH$4</f>
        <v>3633</v>
      </c>
      <c r="D4" s="37">
        <v>3742.34739408</v>
      </c>
      <c r="E4" s="35">
        <f>$C4*J$2</f>
        <v>1967.2694999999999</v>
      </c>
      <c r="F4" s="35">
        <f>$C4*K$2</f>
        <v>26.156862147753237</v>
      </c>
      <c r="G4" s="35">
        <f>$C4*L$2</f>
        <v>824.69100000000003</v>
      </c>
      <c r="H4" s="36">
        <f>E4/14</f>
        <v>140.51925</v>
      </c>
      <c r="I4" s="53">
        <f>E4/$N$2</f>
        <v>805.41921042415515</v>
      </c>
    </row>
    <row r="5" spans="2:14" x14ac:dyDescent="0.15">
      <c r="B5" s="63">
        <v>43862</v>
      </c>
      <c r="C5" s="37">
        <f>清水2021年2月!$AH$4</f>
        <v>5767</v>
      </c>
      <c r="D5" s="37">
        <v>4747.0354041600003</v>
      </c>
      <c r="E5" s="35">
        <f>$C5*J$2</f>
        <v>3122.8305</v>
      </c>
      <c r="F5" s="35">
        <f t="shared" ref="F5:G15" si="0">$C5*K$2</f>
        <v>41.521228738258444</v>
      </c>
      <c r="G5" s="35">
        <f t="shared" si="0"/>
        <v>1309.1090000000002</v>
      </c>
      <c r="H5" s="36">
        <f t="shared" ref="H5:H15" si="1">E5/14</f>
        <v>223.05932142857142</v>
      </c>
      <c r="I5" s="53">
        <f t="shared" ref="I5:I15" si="2">E5/$N$2</f>
        <v>1278.5170895998083</v>
      </c>
    </row>
    <row r="6" spans="2:14" x14ac:dyDescent="0.15">
      <c r="B6" s="63">
        <v>43891</v>
      </c>
      <c r="C6" s="37">
        <f>清水2021年3月!$AH$4</f>
        <v>8015</v>
      </c>
      <c r="D6" s="37">
        <v>6779.1702794399998</v>
      </c>
      <c r="E6" s="35">
        <f>$C6*J$2</f>
        <v>4340.1224999999995</v>
      </c>
      <c r="F6" s="35">
        <f t="shared" si="0"/>
        <v>57.706372175679107</v>
      </c>
      <c r="G6" s="35">
        <f t="shared" si="0"/>
        <v>1819.405</v>
      </c>
      <c r="H6" s="36">
        <f t="shared" si="1"/>
        <v>310.00874999999996</v>
      </c>
      <c r="I6" s="53">
        <f t="shared" si="2"/>
        <v>1776.8882387970282</v>
      </c>
    </row>
    <row r="7" spans="2:14" x14ac:dyDescent="0.15">
      <c r="B7" s="63">
        <v>43922</v>
      </c>
      <c r="C7" s="37">
        <f>清水2021年4月!$AH$4</f>
        <v>9742</v>
      </c>
      <c r="D7" s="37">
        <v>7980.9917544</v>
      </c>
      <c r="E7" s="35">
        <f t="shared" ref="E7:E15" si="3">$C7*J$2</f>
        <v>5275.2929999999997</v>
      </c>
      <c r="F7" s="35">
        <f t="shared" si="0"/>
        <v>70.140421426758067</v>
      </c>
      <c r="G7" s="35">
        <f t="shared" si="0"/>
        <v>2211.4340000000002</v>
      </c>
      <c r="H7" s="36">
        <f t="shared" si="1"/>
        <v>376.80664285714283</v>
      </c>
      <c r="I7" s="53">
        <f t="shared" si="2"/>
        <v>2159.7561100886651</v>
      </c>
    </row>
    <row r="8" spans="2:14" x14ac:dyDescent="0.15">
      <c r="B8" s="63">
        <v>43952</v>
      </c>
      <c r="C8" s="37">
        <f>清水2021年5月!$AH$4</f>
        <v>8302</v>
      </c>
      <c r="D8" s="37">
        <v>8942.3243287200003</v>
      </c>
      <c r="E8" s="35">
        <f t="shared" si="3"/>
        <v>4495.5329999999994</v>
      </c>
      <c r="F8" s="35">
        <f t="shared" si="0"/>
        <v>59.772713886773296</v>
      </c>
      <c r="G8" s="35">
        <f t="shared" si="0"/>
        <v>1884.5540000000001</v>
      </c>
      <c r="H8" s="36">
        <f t="shared" si="1"/>
        <v>321.10949999999997</v>
      </c>
      <c r="I8" s="53">
        <f t="shared" si="2"/>
        <v>1840.5148045530789</v>
      </c>
    </row>
    <row r="9" spans="2:14" x14ac:dyDescent="0.15">
      <c r="B9" s="63">
        <v>43983</v>
      </c>
      <c r="C9" s="37">
        <f>清水2021年6月!$AH$4</f>
        <v>9308</v>
      </c>
      <c r="D9" s="37">
        <v>6913.4145408000004</v>
      </c>
      <c r="E9" s="35">
        <f t="shared" si="3"/>
        <v>5040.2820000000002</v>
      </c>
      <c r="F9" s="35">
        <f t="shared" si="0"/>
        <v>67.0157095709571</v>
      </c>
      <c r="G9" s="35">
        <f t="shared" si="0"/>
        <v>2112.9160000000002</v>
      </c>
      <c r="H9" s="36">
        <f t="shared" si="1"/>
        <v>360.02014285714284</v>
      </c>
      <c r="I9" s="53">
        <f t="shared" si="2"/>
        <v>2063.5403277258565</v>
      </c>
    </row>
    <row r="10" spans="2:14" x14ac:dyDescent="0.15">
      <c r="B10" s="63">
        <v>44013</v>
      </c>
      <c r="C10" s="37">
        <f>清水2021年7月!$AH$4</f>
        <v>9086</v>
      </c>
      <c r="D10" s="37">
        <v>7398.3504038399997</v>
      </c>
      <c r="E10" s="35">
        <f t="shared" si="3"/>
        <v>4920.0689999999995</v>
      </c>
      <c r="F10" s="35">
        <f t="shared" si="0"/>
        <v>65.417354658542777</v>
      </c>
      <c r="G10" s="35">
        <f t="shared" si="0"/>
        <v>2062.5219999999999</v>
      </c>
      <c r="H10" s="36">
        <f t="shared" si="1"/>
        <v>351.43349999999998</v>
      </c>
      <c r="I10" s="53">
        <f t="shared" si="2"/>
        <v>2014.3239597891202</v>
      </c>
    </row>
    <row r="11" spans="2:14" x14ac:dyDescent="0.15">
      <c r="B11" s="63">
        <v>44044</v>
      </c>
      <c r="C11" s="37">
        <f>清水2021年8月!$AH$4</f>
        <v>8532</v>
      </c>
      <c r="D11" s="37">
        <v>8234.5275993600007</v>
      </c>
      <c r="E11" s="35">
        <f t="shared" si="3"/>
        <v>4620.0779999999995</v>
      </c>
      <c r="F11" s="35">
        <f t="shared" si="0"/>
        <v>61.428667174409753</v>
      </c>
      <c r="G11" s="35">
        <f t="shared" si="0"/>
        <v>1936.7640000000001</v>
      </c>
      <c r="H11" s="36">
        <f t="shared" si="1"/>
        <v>330.00557142857139</v>
      </c>
      <c r="I11" s="53">
        <f t="shared" si="2"/>
        <v>1891.5047352983461</v>
      </c>
    </row>
    <row r="12" spans="2:14" x14ac:dyDescent="0.15">
      <c r="B12" s="63">
        <v>44075</v>
      </c>
      <c r="C12" s="37">
        <f>清水2021年9月!$AH$4</f>
        <v>7407</v>
      </c>
      <c r="D12" s="37">
        <v>6541.7965199999999</v>
      </c>
      <c r="E12" s="35">
        <f t="shared" si="3"/>
        <v>4010.8905</v>
      </c>
      <c r="F12" s="35">
        <f t="shared" si="0"/>
        <v>53.328895658796654</v>
      </c>
      <c r="G12" s="35">
        <f t="shared" si="0"/>
        <v>1681.3890000000001</v>
      </c>
      <c r="H12" s="36">
        <f t="shared" si="1"/>
        <v>286.49217857142855</v>
      </c>
      <c r="I12" s="53">
        <f t="shared" si="2"/>
        <v>1642.0974653486699</v>
      </c>
    </row>
    <row r="13" spans="2:14" x14ac:dyDescent="0.15">
      <c r="B13" s="63">
        <v>44105</v>
      </c>
      <c r="C13" s="37">
        <f>清水2021年10月!$AH$4</f>
        <v>7651</v>
      </c>
      <c r="D13" s="37">
        <v>6141.81238992</v>
      </c>
      <c r="E13" s="35">
        <f t="shared" si="3"/>
        <v>4143.0164999999997</v>
      </c>
      <c r="F13" s="35">
        <f t="shared" si="0"/>
        <v>55.085646103071845</v>
      </c>
      <c r="G13" s="35">
        <f t="shared" si="0"/>
        <v>1736.777</v>
      </c>
      <c r="H13" s="36">
        <f t="shared" si="1"/>
        <v>295.92974999999996</v>
      </c>
      <c r="I13" s="53">
        <f t="shared" si="2"/>
        <v>1696.1911310088663</v>
      </c>
    </row>
    <row r="14" spans="2:14" x14ac:dyDescent="0.15">
      <c r="B14" s="63">
        <v>44136</v>
      </c>
      <c r="C14" s="37"/>
      <c r="D14" s="37">
        <v>4224.1314671999999</v>
      </c>
      <c r="E14" s="35">
        <f t="shared" si="3"/>
        <v>0</v>
      </c>
      <c r="F14" s="35">
        <f t="shared" si="0"/>
        <v>0</v>
      </c>
      <c r="G14" s="35">
        <f t="shared" si="0"/>
        <v>0</v>
      </c>
      <c r="H14" s="36">
        <f t="shared" si="1"/>
        <v>0</v>
      </c>
      <c r="I14" s="53">
        <f t="shared" si="2"/>
        <v>0</v>
      </c>
    </row>
    <row r="15" spans="2:14" x14ac:dyDescent="0.15">
      <c r="B15" s="63">
        <v>44166</v>
      </c>
      <c r="C15" s="37"/>
      <c r="D15" s="37">
        <v>3353.7976646400002</v>
      </c>
      <c r="E15" s="35">
        <f t="shared" si="3"/>
        <v>0</v>
      </c>
      <c r="F15" s="35">
        <f t="shared" si="0"/>
        <v>0</v>
      </c>
      <c r="G15" s="35">
        <f t="shared" si="0"/>
        <v>0</v>
      </c>
      <c r="H15" s="36">
        <f t="shared" si="1"/>
        <v>0</v>
      </c>
      <c r="I15" s="53">
        <f t="shared" si="2"/>
        <v>0</v>
      </c>
    </row>
    <row r="16" spans="2:14" x14ac:dyDescent="0.15">
      <c r="B16" s="32" t="s">
        <v>44</v>
      </c>
      <c r="C16" s="39">
        <f t="shared" ref="C16:I16" si="4">SUM(C4:C15)</f>
        <v>77443</v>
      </c>
      <c r="D16" s="39">
        <f t="shared" si="4"/>
        <v>74999.69974656</v>
      </c>
      <c r="E16" s="35">
        <f t="shared" si="4"/>
        <v>41935.384499999993</v>
      </c>
      <c r="F16" s="35">
        <f t="shared" si="4"/>
        <v>557.57387154100036</v>
      </c>
      <c r="G16" s="35">
        <f t="shared" si="4"/>
        <v>17579.561000000002</v>
      </c>
      <c r="H16" s="36">
        <f t="shared" si="4"/>
        <v>2995.384607142857</v>
      </c>
      <c r="I16" s="53">
        <f t="shared" si="4"/>
        <v>17168.753072633594</v>
      </c>
    </row>
    <row r="17" spans="8:16" x14ac:dyDescent="0.15">
      <c r="H17" s="31"/>
      <c r="I17" s="31"/>
    </row>
    <row r="18" spans="8:16" x14ac:dyDescent="0.15">
      <c r="H18" s="31"/>
      <c r="I18" s="31"/>
      <c r="J18">
        <f t="shared" ref="J18:M18" si="5">SUM(J4:J17)</f>
        <v>0</v>
      </c>
      <c r="K18">
        <f t="shared" si="5"/>
        <v>0</v>
      </c>
      <c r="L18">
        <f t="shared" si="5"/>
        <v>0</v>
      </c>
      <c r="M18">
        <f t="shared" si="5"/>
        <v>0</v>
      </c>
    </row>
    <row r="19" spans="8:16" x14ac:dyDescent="0.15">
      <c r="H19" s="31"/>
      <c r="I19" s="31"/>
    </row>
    <row r="20" spans="8:16" x14ac:dyDescent="0.15">
      <c r="H20" s="31"/>
      <c r="I20" s="31"/>
    </row>
    <row r="21" spans="8:16" x14ac:dyDescent="0.15">
      <c r="H21" s="31"/>
      <c r="I21" s="31"/>
    </row>
    <row r="22" spans="8:16" x14ac:dyDescent="0.15">
      <c r="H22" s="31"/>
      <c r="I22" s="31"/>
      <c r="P22" s="40"/>
    </row>
    <row r="23" spans="8:16" x14ac:dyDescent="0.15">
      <c r="H23" s="31"/>
      <c r="I23" s="31"/>
    </row>
    <row r="24" spans="8:16" x14ac:dyDescent="0.15">
      <c r="H24" s="31"/>
      <c r="I24" s="31"/>
    </row>
    <row r="25" spans="8:16" x14ac:dyDescent="0.15">
      <c r="H25" s="31"/>
      <c r="I25" s="31"/>
    </row>
    <row r="26" spans="8:16" x14ac:dyDescent="0.15">
      <c r="H26" s="31"/>
      <c r="I26" s="31"/>
    </row>
    <row r="27" spans="8:16" x14ac:dyDescent="0.15">
      <c r="H27" s="31"/>
      <c r="I27" s="31"/>
    </row>
    <row r="28" spans="8:16" x14ac:dyDescent="0.15">
      <c r="H28" s="31"/>
      <c r="I28" s="31"/>
    </row>
    <row r="29" spans="8:16" x14ac:dyDescent="0.15">
      <c r="H29" s="31"/>
      <c r="I29" s="31"/>
    </row>
    <row r="30" spans="8:16" x14ac:dyDescent="0.15">
      <c r="H30" s="31"/>
      <c r="I30" s="31"/>
    </row>
    <row r="31" spans="8:16" x14ac:dyDescent="0.15">
      <c r="H31" s="31"/>
      <c r="I31" s="31"/>
    </row>
    <row r="32" spans="8:16" x14ac:dyDescent="0.15">
      <c r="H32" s="31"/>
      <c r="I32" s="31"/>
    </row>
    <row r="33" spans="8:9" x14ac:dyDescent="0.15">
      <c r="H33" s="31"/>
      <c r="I33" s="31"/>
    </row>
    <row r="34" spans="8:9" x14ac:dyDescent="0.15">
      <c r="H34" s="31"/>
      <c r="I34" s="31"/>
    </row>
    <row r="35" spans="8:9" x14ac:dyDescent="0.15">
      <c r="H35" s="31"/>
      <c r="I35" s="31"/>
    </row>
    <row r="36" spans="8:9" x14ac:dyDescent="0.15">
      <c r="H36" s="31"/>
      <c r="I36" s="31"/>
    </row>
    <row r="37" spans="8:9" x14ac:dyDescent="0.15">
      <c r="H37" s="31"/>
      <c r="I37" s="31"/>
    </row>
    <row r="38" spans="8:9" x14ac:dyDescent="0.15">
      <c r="H38" s="31"/>
      <c r="I38" s="31"/>
    </row>
    <row r="39" spans="8:9" x14ac:dyDescent="0.15">
      <c r="H39" s="31"/>
      <c r="I39" s="31"/>
    </row>
    <row r="40" spans="8:9" x14ac:dyDescent="0.15">
      <c r="H40" s="31"/>
      <c r="I40" s="31"/>
    </row>
    <row r="41" spans="8:9" x14ac:dyDescent="0.15">
      <c r="H41" s="31"/>
      <c r="I41" s="31"/>
    </row>
    <row r="42" spans="8:9" x14ac:dyDescent="0.15">
      <c r="H42" s="31"/>
      <c r="I42" s="31"/>
    </row>
    <row r="43" spans="8:9" x14ac:dyDescent="0.15">
      <c r="H43" s="31"/>
      <c r="I43" s="31"/>
    </row>
    <row r="44" spans="8:9" x14ac:dyDescent="0.15">
      <c r="H44" s="31"/>
      <c r="I44" s="31"/>
    </row>
    <row r="45" spans="8:9" x14ac:dyDescent="0.15">
      <c r="H45" s="31"/>
      <c r="I45" s="31"/>
    </row>
    <row r="46" spans="8:9" x14ac:dyDescent="0.15">
      <c r="H46" s="31"/>
      <c r="I46" s="31"/>
    </row>
    <row r="47" spans="8:9" x14ac:dyDescent="0.15">
      <c r="H47" s="31"/>
      <c r="I47" s="31"/>
    </row>
    <row r="48" spans="8:9" x14ac:dyDescent="0.15">
      <c r="H48" s="31"/>
      <c r="I48" s="31"/>
    </row>
    <row r="49" spans="8:9" x14ac:dyDescent="0.15">
      <c r="H49" s="31"/>
      <c r="I49" s="31"/>
    </row>
    <row r="50" spans="8:9" x14ac:dyDescent="0.15">
      <c r="H50" s="31"/>
      <c r="I50" s="31"/>
    </row>
    <row r="51" spans="8:9" x14ac:dyDescent="0.15">
      <c r="H51" s="31"/>
      <c r="I51" s="31"/>
    </row>
    <row r="52" spans="8:9" x14ac:dyDescent="0.15">
      <c r="H52" s="31"/>
      <c r="I52" s="31"/>
    </row>
    <row r="53" spans="8:9" x14ac:dyDescent="0.15">
      <c r="H53" s="31"/>
      <c r="I53" s="31"/>
    </row>
    <row r="54" spans="8:9" x14ac:dyDescent="0.15">
      <c r="H54" s="31"/>
      <c r="I54" s="31"/>
    </row>
    <row r="55" spans="8:9" x14ac:dyDescent="0.15">
      <c r="H55" s="31"/>
      <c r="I55" s="31"/>
    </row>
    <row r="56" spans="8:9" x14ac:dyDescent="0.15">
      <c r="H56" s="31"/>
      <c r="I56" s="31"/>
    </row>
    <row r="57" spans="8:9" x14ac:dyDescent="0.15">
      <c r="H57" s="31"/>
      <c r="I57" s="31"/>
    </row>
    <row r="58" spans="8:9" x14ac:dyDescent="0.15">
      <c r="H58" s="31"/>
      <c r="I58" s="31"/>
    </row>
    <row r="59" spans="8:9" x14ac:dyDescent="0.15">
      <c r="H59" s="31"/>
      <c r="I59" s="31"/>
    </row>
    <row r="60" spans="8:9" x14ac:dyDescent="0.15">
      <c r="H60" s="31"/>
      <c r="I60" s="31"/>
    </row>
    <row r="61" spans="8:9" x14ac:dyDescent="0.15">
      <c r="H61" s="31"/>
      <c r="I61" s="31"/>
    </row>
    <row r="62" spans="8:9" x14ac:dyDescent="0.15">
      <c r="H62" s="31"/>
      <c r="I62" s="31"/>
    </row>
    <row r="63" spans="8:9" x14ac:dyDescent="0.15">
      <c r="H63" s="31"/>
      <c r="I63" s="31"/>
    </row>
    <row r="64" spans="8:9" x14ac:dyDescent="0.15">
      <c r="H64" s="31"/>
      <c r="I64" s="31"/>
    </row>
    <row r="65" spans="8:9" x14ac:dyDescent="0.15">
      <c r="H65" s="31"/>
      <c r="I65" s="31"/>
    </row>
    <row r="66" spans="8:9" x14ac:dyDescent="0.15">
      <c r="H66" s="31"/>
      <c r="I66" s="31"/>
    </row>
    <row r="67" spans="8:9" x14ac:dyDescent="0.15">
      <c r="H67" s="31"/>
      <c r="I67" s="31"/>
    </row>
    <row r="68" spans="8:9" x14ac:dyDescent="0.15">
      <c r="H68" s="31"/>
      <c r="I68" s="31"/>
    </row>
    <row r="69" spans="8:9" x14ac:dyDescent="0.15">
      <c r="H69" s="31"/>
      <c r="I69" s="31"/>
    </row>
    <row r="70" spans="8:9" x14ac:dyDescent="0.15">
      <c r="H70" s="31"/>
      <c r="I70" s="31"/>
    </row>
    <row r="71" spans="8:9" x14ac:dyDescent="0.15">
      <c r="H71" s="31"/>
      <c r="I71" s="31"/>
    </row>
    <row r="72" spans="8:9" x14ac:dyDescent="0.15">
      <c r="H72" s="31"/>
      <c r="I72" s="31"/>
    </row>
    <row r="73" spans="8:9" x14ac:dyDescent="0.15">
      <c r="H73" s="31"/>
      <c r="I73" s="31"/>
    </row>
    <row r="74" spans="8:9" x14ac:dyDescent="0.15">
      <c r="H74" s="31"/>
      <c r="I74" s="31"/>
    </row>
    <row r="75" spans="8:9" x14ac:dyDescent="0.15">
      <c r="H75" s="31"/>
      <c r="I75" s="31"/>
    </row>
    <row r="76" spans="8:9" x14ac:dyDescent="0.15">
      <c r="H76" s="31"/>
      <c r="I76" s="31"/>
    </row>
    <row r="77" spans="8:9" x14ac:dyDescent="0.15">
      <c r="H77" s="31"/>
      <c r="I77" s="31"/>
    </row>
    <row r="78" spans="8:9" x14ac:dyDescent="0.15">
      <c r="H78" s="31"/>
      <c r="I78" s="31"/>
    </row>
    <row r="79" spans="8:9" x14ac:dyDescent="0.15">
      <c r="H79" s="31"/>
      <c r="I79" s="31"/>
    </row>
    <row r="80" spans="8:9" x14ac:dyDescent="0.15">
      <c r="H80" s="31"/>
      <c r="I80" s="31"/>
    </row>
    <row r="81" spans="8:9" x14ac:dyDescent="0.15">
      <c r="H81" s="31"/>
      <c r="I81" s="31"/>
    </row>
    <row r="82" spans="8:9" x14ac:dyDescent="0.15">
      <c r="H82" s="31"/>
      <c r="I82" s="31"/>
    </row>
    <row r="83" spans="8:9" x14ac:dyDescent="0.15">
      <c r="H83" s="31"/>
      <c r="I83" s="31"/>
    </row>
    <row r="84" spans="8:9" x14ac:dyDescent="0.15">
      <c r="H84" s="31"/>
      <c r="I84" s="31"/>
    </row>
    <row r="85" spans="8:9" x14ac:dyDescent="0.15">
      <c r="H85" s="31"/>
      <c r="I85" s="31"/>
    </row>
    <row r="86" spans="8:9" x14ac:dyDescent="0.15">
      <c r="H86" s="31"/>
      <c r="I86" s="31"/>
    </row>
    <row r="87" spans="8:9" x14ac:dyDescent="0.15">
      <c r="H87" s="31"/>
      <c r="I87" s="31"/>
    </row>
    <row r="88" spans="8:9" x14ac:dyDescent="0.15">
      <c r="H88" s="31"/>
      <c r="I88" s="31"/>
    </row>
    <row r="89" spans="8:9" x14ac:dyDescent="0.15">
      <c r="H89" s="31"/>
      <c r="I89" s="31"/>
    </row>
    <row r="90" spans="8:9" x14ac:dyDescent="0.15">
      <c r="H90" s="31"/>
      <c r="I90" s="31"/>
    </row>
    <row r="91" spans="8:9" x14ac:dyDescent="0.15">
      <c r="H91" s="31"/>
      <c r="I91" s="31"/>
    </row>
    <row r="92" spans="8:9" x14ac:dyDescent="0.15">
      <c r="H92" s="31"/>
      <c r="I92" s="31"/>
    </row>
    <row r="93" spans="8:9" x14ac:dyDescent="0.15">
      <c r="H93" s="31"/>
      <c r="I93" s="31"/>
    </row>
    <row r="94" spans="8:9" x14ac:dyDescent="0.15">
      <c r="H94" s="31"/>
      <c r="I94" s="31"/>
    </row>
    <row r="95" spans="8:9" x14ac:dyDescent="0.15">
      <c r="H95" s="31"/>
      <c r="I95" s="31"/>
    </row>
    <row r="96" spans="8:9" x14ac:dyDescent="0.15">
      <c r="H96" s="31"/>
      <c r="I96" s="31"/>
    </row>
    <row r="97" spans="8:9" x14ac:dyDescent="0.15">
      <c r="H97" s="31"/>
      <c r="I97" s="31"/>
    </row>
    <row r="98" spans="8:9" x14ac:dyDescent="0.15">
      <c r="H98" s="31"/>
      <c r="I98" s="31"/>
    </row>
    <row r="99" spans="8:9" x14ac:dyDescent="0.15">
      <c r="H99" s="31"/>
      <c r="I99" s="31"/>
    </row>
    <row r="100" spans="8:9" x14ac:dyDescent="0.15">
      <c r="H100" s="31"/>
      <c r="I100" s="31"/>
    </row>
    <row r="101" spans="8:9" x14ac:dyDescent="0.15">
      <c r="H101" s="31"/>
      <c r="I101" s="31"/>
    </row>
    <row r="102" spans="8:9" x14ac:dyDescent="0.15">
      <c r="H102" s="31"/>
      <c r="I102" s="31"/>
    </row>
    <row r="103" spans="8:9" x14ac:dyDescent="0.15">
      <c r="H103" s="31"/>
      <c r="I103" s="31"/>
    </row>
    <row r="104" spans="8:9" x14ac:dyDescent="0.15">
      <c r="H104" s="31"/>
      <c r="I104" s="31"/>
    </row>
    <row r="105" spans="8:9" x14ac:dyDescent="0.15">
      <c r="H105" s="31"/>
      <c r="I105" s="31"/>
    </row>
    <row r="106" spans="8:9" x14ac:dyDescent="0.15">
      <c r="H106" s="31"/>
      <c r="I106" s="31"/>
    </row>
    <row r="107" spans="8:9" x14ac:dyDescent="0.15">
      <c r="H107" s="31"/>
      <c r="I107" s="31"/>
    </row>
    <row r="108" spans="8:9" x14ac:dyDescent="0.15">
      <c r="H108" s="31"/>
      <c r="I108" s="31"/>
    </row>
    <row r="109" spans="8:9" x14ac:dyDescent="0.15">
      <c r="H109" s="31"/>
      <c r="I109" s="31"/>
    </row>
    <row r="110" spans="8:9" x14ac:dyDescent="0.15">
      <c r="H110" s="31"/>
      <c r="I110" s="31"/>
    </row>
    <row r="111" spans="8:9" x14ac:dyDescent="0.15">
      <c r="H111" s="31"/>
      <c r="I111" s="31"/>
    </row>
    <row r="112" spans="8:9" x14ac:dyDescent="0.15">
      <c r="H112" s="31"/>
      <c r="I112" s="31"/>
    </row>
    <row r="113" spans="8:9" x14ac:dyDescent="0.15">
      <c r="H113" s="31"/>
      <c r="I113" s="31"/>
    </row>
    <row r="114" spans="8:9" x14ac:dyDescent="0.15">
      <c r="H114" s="31"/>
      <c r="I114" s="31"/>
    </row>
    <row r="115" spans="8:9" x14ac:dyDescent="0.15">
      <c r="H115" s="31"/>
      <c r="I115" s="31"/>
    </row>
    <row r="116" spans="8:9" x14ac:dyDescent="0.15">
      <c r="H116" s="31"/>
      <c r="I116" s="31"/>
    </row>
    <row r="117" spans="8:9" x14ac:dyDescent="0.15">
      <c r="H117" s="31"/>
      <c r="I117" s="31"/>
    </row>
    <row r="118" spans="8:9" x14ac:dyDescent="0.15">
      <c r="H118" s="31"/>
      <c r="I118" s="31"/>
    </row>
    <row r="119" spans="8:9" x14ac:dyDescent="0.15">
      <c r="H119" s="31"/>
      <c r="I119" s="31"/>
    </row>
    <row r="120" spans="8:9" x14ac:dyDescent="0.15">
      <c r="H120" s="31"/>
      <c r="I120" s="31"/>
    </row>
    <row r="121" spans="8:9" x14ac:dyDescent="0.15">
      <c r="H121" s="31"/>
      <c r="I121" s="31"/>
    </row>
    <row r="122" spans="8:9" x14ac:dyDescent="0.15">
      <c r="H122" s="31"/>
      <c r="I122" s="31"/>
    </row>
    <row r="123" spans="8:9" x14ac:dyDescent="0.15">
      <c r="H123" s="31"/>
      <c r="I123" s="31"/>
    </row>
    <row r="124" spans="8:9" x14ac:dyDescent="0.15">
      <c r="H124" s="31"/>
      <c r="I124" s="31"/>
    </row>
    <row r="125" spans="8:9" x14ac:dyDescent="0.15">
      <c r="H125" s="31"/>
      <c r="I125" s="31"/>
    </row>
    <row r="126" spans="8:9" x14ac:dyDescent="0.15">
      <c r="H126" s="31"/>
      <c r="I126" s="31"/>
    </row>
    <row r="127" spans="8:9" x14ac:dyDescent="0.15">
      <c r="H127" s="31"/>
      <c r="I127" s="31"/>
    </row>
    <row r="128" spans="8:9" x14ac:dyDescent="0.15">
      <c r="H128" s="31"/>
      <c r="I128" s="31"/>
    </row>
    <row r="129" spans="8:9" x14ac:dyDescent="0.15">
      <c r="H129" s="31"/>
      <c r="I129" s="31"/>
    </row>
    <row r="130" spans="8:9" x14ac:dyDescent="0.15">
      <c r="H130" s="31"/>
      <c r="I130" s="31"/>
    </row>
    <row r="131" spans="8:9" x14ac:dyDescent="0.15">
      <c r="H131" s="31"/>
      <c r="I131" s="31"/>
    </row>
    <row r="132" spans="8:9" x14ac:dyDescent="0.15">
      <c r="H132" s="31"/>
      <c r="I132" s="31"/>
    </row>
    <row r="133" spans="8:9" x14ac:dyDescent="0.15">
      <c r="H133" s="31"/>
      <c r="I133" s="31"/>
    </row>
    <row r="134" spans="8:9" x14ac:dyDescent="0.15">
      <c r="H134" s="31"/>
      <c r="I134" s="31"/>
    </row>
    <row r="135" spans="8:9" x14ac:dyDescent="0.15">
      <c r="H135" s="31"/>
      <c r="I135" s="31"/>
    </row>
    <row r="136" spans="8:9" x14ac:dyDescent="0.15">
      <c r="H136" s="31"/>
      <c r="I136" s="31"/>
    </row>
    <row r="137" spans="8:9" x14ac:dyDescent="0.15">
      <c r="H137" s="31"/>
      <c r="I137" s="31"/>
    </row>
    <row r="138" spans="8:9" x14ac:dyDescent="0.15">
      <c r="H138" s="31"/>
      <c r="I138" s="31"/>
    </row>
    <row r="139" spans="8:9" x14ac:dyDescent="0.15">
      <c r="H139" s="31"/>
      <c r="I139" s="31"/>
    </row>
    <row r="140" spans="8:9" x14ac:dyDescent="0.15">
      <c r="H140" s="31"/>
      <c r="I140" s="31"/>
    </row>
    <row r="141" spans="8:9" x14ac:dyDescent="0.15">
      <c r="H141" s="31"/>
      <c r="I141" s="31"/>
    </row>
    <row r="142" spans="8:9" x14ac:dyDescent="0.15">
      <c r="H142" s="31"/>
      <c r="I142" s="31"/>
    </row>
    <row r="143" spans="8:9" x14ac:dyDescent="0.15">
      <c r="H143" s="31"/>
      <c r="I143" s="31"/>
    </row>
    <row r="144" spans="8:9" x14ac:dyDescent="0.15">
      <c r="H144" s="31"/>
      <c r="I144" s="31"/>
    </row>
    <row r="145" spans="8:9" x14ac:dyDescent="0.15">
      <c r="H145" s="31"/>
      <c r="I145" s="31"/>
    </row>
    <row r="146" spans="8:9" x14ac:dyDescent="0.15">
      <c r="H146" s="31"/>
      <c r="I146" s="31"/>
    </row>
    <row r="147" spans="8:9" x14ac:dyDescent="0.15">
      <c r="H147" s="31"/>
      <c r="I147" s="31"/>
    </row>
    <row r="148" spans="8:9" x14ac:dyDescent="0.15">
      <c r="H148" s="31"/>
      <c r="I148" s="31"/>
    </row>
    <row r="149" spans="8:9" x14ac:dyDescent="0.15">
      <c r="H149" s="31"/>
      <c r="I149" s="31"/>
    </row>
    <row r="150" spans="8:9" x14ac:dyDescent="0.15">
      <c r="H150" s="31"/>
      <c r="I150" s="31"/>
    </row>
  </sheetData>
  <mergeCells count="1">
    <mergeCell ref="E2:I2"/>
  </mergeCells>
  <phoneticPr fontId="2"/>
  <conditionalFormatting sqref="C4:C15">
    <cfRule type="cellIs" dxfId="1" priority="1" operator="greaterThanOrEqual">
      <formula>D4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E910C-22A5-4599-88DC-CDF65470F33D}">
  <dimension ref="B1:P150"/>
  <sheetViews>
    <sheetView showGridLines="0" topLeftCell="G1" workbookViewId="0">
      <selection activeCell="D9" sqref="D9"/>
    </sheetView>
  </sheetViews>
  <sheetFormatPr defaultRowHeight="13.5" x14ac:dyDescent="0.15"/>
  <cols>
    <col min="2" max="2" width="11.375" bestFit="1" customWidth="1"/>
    <col min="3" max="4" width="13.875" style="38" customWidth="1"/>
    <col min="5" max="5" width="12.125" style="29" customWidth="1"/>
    <col min="6" max="6" width="12.5" style="29" bestFit="1" customWidth="1"/>
    <col min="7" max="7" width="12.5" style="29" customWidth="1"/>
    <col min="8" max="9" width="14.625" style="30" customWidth="1"/>
    <col min="10" max="12" width="14.625" hidden="1" customWidth="1"/>
    <col min="13" max="13" width="17.125" hidden="1" customWidth="1"/>
    <col min="14" max="14" width="15.875" hidden="1" customWidth="1"/>
    <col min="15" max="15" width="15.875" customWidth="1"/>
  </cols>
  <sheetData>
    <row r="1" spans="2:14" ht="33" customHeight="1" x14ac:dyDescent="0.15">
      <c r="B1" t="s">
        <v>103</v>
      </c>
      <c r="F1" s="29" t="s">
        <v>101</v>
      </c>
    </row>
    <row r="2" spans="2:14" x14ac:dyDescent="0.15">
      <c r="B2" s="47"/>
      <c r="C2" s="48"/>
      <c r="D2" s="60"/>
      <c r="E2" s="70" t="s">
        <v>43</v>
      </c>
      <c r="F2" s="71"/>
      <c r="G2" s="71"/>
      <c r="H2" s="71"/>
      <c r="I2" s="72"/>
      <c r="J2">
        <v>0.54149999999999998</v>
      </c>
      <c r="K2">
        <v>7.1997969027672E-3</v>
      </c>
      <c r="L2">
        <v>0.22700000000000001</v>
      </c>
      <c r="M2">
        <v>4.9179994922569178E-2</v>
      </c>
      <c r="N2">
        <v>2.4425410699652712</v>
      </c>
    </row>
    <row r="3" spans="2:14" x14ac:dyDescent="0.15">
      <c r="B3" s="44" t="s">
        <v>47</v>
      </c>
      <c r="C3" s="42" t="s">
        <v>48</v>
      </c>
      <c r="D3" s="42" t="s">
        <v>67</v>
      </c>
      <c r="E3" s="52" t="s">
        <v>40</v>
      </c>
      <c r="F3" s="52" t="s">
        <v>41</v>
      </c>
      <c r="G3" s="52" t="s">
        <v>51</v>
      </c>
      <c r="H3" s="34" t="s">
        <v>42</v>
      </c>
      <c r="I3" s="34" t="s">
        <v>52</v>
      </c>
    </row>
    <row r="4" spans="2:14" x14ac:dyDescent="0.15">
      <c r="B4" s="63">
        <v>44197</v>
      </c>
      <c r="C4" s="37"/>
      <c r="D4" s="37">
        <v>28346</v>
      </c>
      <c r="E4" s="35">
        <f t="shared" ref="E4:G15" si="0">$C4*J$2</f>
        <v>0</v>
      </c>
      <c r="F4" s="35">
        <f t="shared" si="0"/>
        <v>0</v>
      </c>
      <c r="G4" s="35">
        <f t="shared" si="0"/>
        <v>0</v>
      </c>
      <c r="H4" s="36">
        <f>E4/14</f>
        <v>0</v>
      </c>
      <c r="I4" s="53">
        <f>E4/$N$2</f>
        <v>0</v>
      </c>
    </row>
    <row r="5" spans="2:14" x14ac:dyDescent="0.15">
      <c r="B5" s="63">
        <v>44228</v>
      </c>
      <c r="C5" s="37"/>
      <c r="D5" s="37">
        <v>36772</v>
      </c>
      <c r="E5" s="35">
        <f t="shared" si="0"/>
        <v>0</v>
      </c>
      <c r="F5" s="35">
        <f t="shared" si="0"/>
        <v>0</v>
      </c>
      <c r="G5" s="35">
        <f t="shared" si="0"/>
        <v>0</v>
      </c>
      <c r="H5" s="36">
        <f t="shared" ref="H5:H15" si="1">E5/14</f>
        <v>0</v>
      </c>
      <c r="I5" s="53">
        <f t="shared" ref="I5:I15" si="2">E5/$N$2</f>
        <v>0</v>
      </c>
    </row>
    <row r="6" spans="2:14" x14ac:dyDescent="0.15">
      <c r="B6" s="63">
        <v>44256</v>
      </c>
      <c r="C6" s="37">
        <f>八伏2021年3月!$AH$4</f>
        <v>4711.1999999999898</v>
      </c>
      <c r="D6" s="37">
        <v>54746</v>
      </c>
      <c r="E6" s="35">
        <f t="shared" si="0"/>
        <v>2551.1147999999944</v>
      </c>
      <c r="F6" s="35">
        <f t="shared" si="0"/>
        <v>33.919683168316759</v>
      </c>
      <c r="G6" s="35">
        <f t="shared" si="0"/>
        <v>1069.4423999999976</v>
      </c>
      <c r="H6" s="36">
        <f t="shared" si="1"/>
        <v>182.22248571428531</v>
      </c>
      <c r="I6" s="53">
        <f t="shared" si="2"/>
        <v>1044.4511379439227</v>
      </c>
    </row>
    <row r="7" spans="2:14" x14ac:dyDescent="0.15">
      <c r="B7" s="63">
        <v>44287</v>
      </c>
      <c r="C7" s="37">
        <f>八伏2021年4月!$AH$4</f>
        <v>69439.099999999948</v>
      </c>
      <c r="D7" s="37">
        <v>64305</v>
      </c>
      <c r="E7" s="35">
        <f t="shared" si="0"/>
        <v>37601.27264999997</v>
      </c>
      <c r="F7" s="35">
        <f t="shared" si="0"/>
        <v>499.9474171109415</v>
      </c>
      <c r="G7" s="35">
        <f t="shared" si="0"/>
        <v>15762.675699999989</v>
      </c>
      <c r="H7" s="36">
        <f t="shared" si="1"/>
        <v>2685.805189285712</v>
      </c>
      <c r="I7" s="53">
        <f t="shared" si="2"/>
        <v>15394.325652233392</v>
      </c>
    </row>
    <row r="8" spans="2:14" x14ac:dyDescent="0.15">
      <c r="B8" s="63">
        <v>44317</v>
      </c>
      <c r="C8" s="37">
        <f>八伏2021年5月!$AH$4</f>
        <v>55775.7</v>
      </c>
      <c r="D8" s="37">
        <v>69719</v>
      </c>
      <c r="E8" s="35">
        <f t="shared" si="0"/>
        <v>30202.541549999998</v>
      </c>
      <c r="F8" s="35">
        <f t="shared" si="0"/>
        <v>401.5737121096725</v>
      </c>
      <c r="G8" s="35">
        <f t="shared" si="0"/>
        <v>12661.0839</v>
      </c>
      <c r="H8" s="36">
        <f t="shared" si="1"/>
        <v>2157.3243964285712</v>
      </c>
      <c r="I8" s="53">
        <f t="shared" si="2"/>
        <v>12365.213392473039</v>
      </c>
    </row>
    <row r="9" spans="2:14" x14ac:dyDescent="0.15">
      <c r="B9" s="63">
        <v>44348</v>
      </c>
      <c r="C9" s="37">
        <f>八伏2021年6月!$AH$4</f>
        <v>61334.299999999996</v>
      </c>
      <c r="D9" s="37">
        <v>51549</v>
      </c>
      <c r="E9" s="35">
        <f t="shared" si="0"/>
        <v>33212.523449999993</v>
      </c>
      <c r="F9" s="35">
        <f t="shared" si="0"/>
        <v>441.59450317339423</v>
      </c>
      <c r="G9" s="35">
        <f t="shared" si="0"/>
        <v>13922.8861</v>
      </c>
      <c r="H9" s="36">
        <f t="shared" si="1"/>
        <v>2372.323103571428</v>
      </c>
      <c r="I9" s="53">
        <f t="shared" si="2"/>
        <v>13597.529170910611</v>
      </c>
    </row>
    <row r="10" spans="2:14" x14ac:dyDescent="0.15">
      <c r="B10" s="63">
        <v>44378</v>
      </c>
      <c r="C10" s="37">
        <f>八伏2021年7月!$AH$4</f>
        <v>61679.100000000006</v>
      </c>
      <c r="D10" s="37">
        <v>54048</v>
      </c>
      <c r="E10" s="35">
        <f t="shared" si="0"/>
        <v>33399.232650000005</v>
      </c>
      <c r="F10" s="35">
        <f t="shared" si="0"/>
        <v>444.07699314546846</v>
      </c>
      <c r="G10" s="35">
        <f t="shared" si="0"/>
        <v>14001.155700000001</v>
      </c>
      <c r="H10" s="36">
        <f t="shared" si="1"/>
        <v>2385.6594750000004</v>
      </c>
      <c r="I10" s="53">
        <f t="shared" si="2"/>
        <v>13673.969727958305</v>
      </c>
    </row>
    <row r="11" spans="2:14" x14ac:dyDescent="0.15">
      <c r="B11" s="63">
        <v>44409</v>
      </c>
      <c r="C11" s="37">
        <f>八伏2021年8月!$AH$4</f>
        <v>55670.500000000007</v>
      </c>
      <c r="D11" s="37">
        <v>65944</v>
      </c>
      <c r="E11" s="35">
        <f t="shared" si="0"/>
        <v>30145.575750000004</v>
      </c>
      <c r="F11" s="35">
        <f t="shared" si="0"/>
        <v>400.81629347550148</v>
      </c>
      <c r="G11" s="35">
        <f t="shared" si="0"/>
        <v>12637.203500000001</v>
      </c>
      <c r="H11" s="36">
        <f t="shared" si="1"/>
        <v>2153.255410714286</v>
      </c>
      <c r="I11" s="53">
        <f t="shared" si="2"/>
        <v>12341.891041540859</v>
      </c>
    </row>
    <row r="12" spans="2:14" x14ac:dyDescent="0.15">
      <c r="B12" s="63">
        <v>44440</v>
      </c>
      <c r="C12" s="37">
        <f>八伏2021年9月!$AH$4</f>
        <v>49488</v>
      </c>
      <c r="D12" s="37">
        <v>50456</v>
      </c>
      <c r="E12" s="35">
        <f t="shared" si="0"/>
        <v>26797.752</v>
      </c>
      <c r="F12" s="35">
        <f t="shared" si="0"/>
        <v>356.30354912414322</v>
      </c>
      <c r="G12" s="35">
        <f t="shared" si="0"/>
        <v>11233.776</v>
      </c>
      <c r="H12" s="36">
        <f t="shared" si="1"/>
        <v>1914.1251428571429</v>
      </c>
      <c r="I12" s="53">
        <f t="shared" si="2"/>
        <v>10971.259533572967</v>
      </c>
    </row>
    <row r="13" spans="2:14" x14ac:dyDescent="0.15">
      <c r="B13" s="63">
        <v>44470</v>
      </c>
      <c r="C13" s="37">
        <f>八伏2021年10月!$AH$4</f>
        <v>51122.400000000001</v>
      </c>
      <c r="D13" s="37">
        <v>48834</v>
      </c>
      <c r="E13" s="35">
        <f t="shared" si="0"/>
        <v>27682.779599999998</v>
      </c>
      <c r="F13" s="35">
        <f t="shared" si="0"/>
        <v>368.07089718202593</v>
      </c>
      <c r="G13" s="35">
        <f t="shared" si="0"/>
        <v>11604.784800000001</v>
      </c>
      <c r="H13" s="36">
        <f t="shared" si="1"/>
        <v>1977.3413999999998</v>
      </c>
      <c r="I13" s="53">
        <f t="shared" si="2"/>
        <v>11333.598415355857</v>
      </c>
    </row>
    <row r="14" spans="2:14" x14ac:dyDescent="0.15">
      <c r="B14" s="63">
        <v>44501</v>
      </c>
      <c r="C14" s="37"/>
      <c r="D14" s="37">
        <v>35634</v>
      </c>
      <c r="E14" s="35">
        <f t="shared" si="0"/>
        <v>0</v>
      </c>
      <c r="F14" s="35">
        <f t="shared" si="0"/>
        <v>0</v>
      </c>
      <c r="G14" s="35">
        <f t="shared" si="0"/>
        <v>0</v>
      </c>
      <c r="H14" s="36">
        <f t="shared" si="1"/>
        <v>0</v>
      </c>
      <c r="I14" s="53">
        <f t="shared" si="2"/>
        <v>0</v>
      </c>
    </row>
    <row r="15" spans="2:14" x14ac:dyDescent="0.15">
      <c r="B15" s="63">
        <v>44531</v>
      </c>
      <c r="C15" s="37"/>
      <c r="D15" s="37">
        <v>26355</v>
      </c>
      <c r="E15" s="35">
        <f t="shared" si="0"/>
        <v>0</v>
      </c>
      <c r="F15" s="35">
        <f t="shared" si="0"/>
        <v>0</v>
      </c>
      <c r="G15" s="35">
        <f t="shared" si="0"/>
        <v>0</v>
      </c>
      <c r="H15" s="36">
        <f t="shared" si="1"/>
        <v>0</v>
      </c>
      <c r="I15" s="53">
        <f t="shared" si="2"/>
        <v>0</v>
      </c>
    </row>
    <row r="16" spans="2:14" x14ac:dyDescent="0.15">
      <c r="B16" s="32" t="s">
        <v>44</v>
      </c>
      <c r="C16" s="39">
        <f t="shared" ref="C16:I16" si="3">SUM(C4:C15)</f>
        <v>409220.3</v>
      </c>
      <c r="D16" s="39">
        <f t="shared" si="3"/>
        <v>586708</v>
      </c>
      <c r="E16" s="35">
        <f t="shared" si="3"/>
        <v>221592.79244999998</v>
      </c>
      <c r="F16" s="35">
        <f t="shared" si="3"/>
        <v>2946.3030484894639</v>
      </c>
      <c r="G16" s="35">
        <f t="shared" si="3"/>
        <v>92893.008099999977</v>
      </c>
      <c r="H16" s="36">
        <f t="shared" si="3"/>
        <v>15828.056603571426</v>
      </c>
      <c r="I16" s="53">
        <f t="shared" si="3"/>
        <v>90722.238071988948</v>
      </c>
    </row>
    <row r="17" spans="2:16" x14ac:dyDescent="0.15">
      <c r="H17" s="31"/>
      <c r="I17" s="31"/>
    </row>
    <row r="18" spans="2:16" x14ac:dyDescent="0.15">
      <c r="H18" s="31"/>
      <c r="I18" s="31"/>
      <c r="J18">
        <f t="shared" ref="J18:M18" si="4">SUM(J4:J17)</f>
        <v>0</v>
      </c>
      <c r="K18">
        <f t="shared" si="4"/>
        <v>0</v>
      </c>
      <c r="L18">
        <f t="shared" si="4"/>
        <v>0</v>
      </c>
      <c r="M18">
        <f t="shared" si="4"/>
        <v>0</v>
      </c>
    </row>
    <row r="19" spans="2:16" x14ac:dyDescent="0.15">
      <c r="H19" s="31"/>
      <c r="I19" s="31"/>
    </row>
    <row r="20" spans="2:16" x14ac:dyDescent="0.15">
      <c r="H20" s="31"/>
      <c r="I20" s="31"/>
    </row>
    <row r="21" spans="2:16" x14ac:dyDescent="0.15">
      <c r="H21" s="31"/>
      <c r="I21" s="31"/>
    </row>
    <row r="22" spans="2:16" x14ac:dyDescent="0.15">
      <c r="H22" s="31"/>
      <c r="I22" s="31"/>
      <c r="P22" s="40"/>
    </row>
    <row r="23" spans="2:16" x14ac:dyDescent="0.15">
      <c r="B23" s="58"/>
      <c r="C23" s="58"/>
      <c r="D23" s="58"/>
      <c r="E23" s="58"/>
      <c r="F23" s="58"/>
      <c r="G23" s="58"/>
      <c r="H23" s="58"/>
      <c r="I23" s="58"/>
    </row>
    <row r="24" spans="2:16" x14ac:dyDescent="0.15">
      <c r="B24" s="58"/>
      <c r="C24" s="59"/>
      <c r="D24" s="59"/>
      <c r="E24" s="59"/>
      <c r="F24" s="59"/>
      <c r="G24" s="59"/>
      <c r="H24" s="59"/>
      <c r="I24" s="59"/>
    </row>
    <row r="25" spans="2:16" x14ac:dyDescent="0.15">
      <c r="H25" s="31"/>
      <c r="I25" s="31"/>
      <c r="J25" s="58"/>
      <c r="K25" s="58"/>
      <c r="L25" s="58"/>
      <c r="M25" s="58"/>
      <c r="N25" s="58"/>
      <c r="O25" s="58"/>
    </row>
    <row r="26" spans="2:16" x14ac:dyDescent="0.15">
      <c r="H26" s="31"/>
      <c r="I26" s="31"/>
      <c r="J26" s="59"/>
      <c r="K26" s="59"/>
      <c r="L26" s="59"/>
      <c r="M26" s="59"/>
      <c r="N26" s="59"/>
      <c r="O26" s="59"/>
    </row>
    <row r="27" spans="2:16" x14ac:dyDescent="0.15">
      <c r="H27" s="31"/>
      <c r="I27" s="31"/>
    </row>
    <row r="28" spans="2:16" hidden="1" x14ac:dyDescent="0.15">
      <c r="B28" s="58" t="s">
        <v>53</v>
      </c>
      <c r="C28" s="58" t="s">
        <v>66</v>
      </c>
      <c r="D28" s="58"/>
      <c r="H28" s="31"/>
      <c r="I28" s="31"/>
    </row>
    <row r="29" spans="2:16" hidden="1" x14ac:dyDescent="0.15">
      <c r="B29" s="58" t="s">
        <v>54</v>
      </c>
      <c r="C29" s="59">
        <v>3431.7656207999999</v>
      </c>
      <c r="D29" s="59"/>
      <c r="H29" s="31"/>
      <c r="I29" s="31"/>
    </row>
    <row r="30" spans="2:16" hidden="1" x14ac:dyDescent="0.15">
      <c r="B30" s="58" t="s">
        <v>55</v>
      </c>
      <c r="C30" s="59">
        <v>4353.0734015999997</v>
      </c>
      <c r="D30" s="59"/>
      <c r="H30" s="31"/>
      <c r="I30" s="31"/>
    </row>
    <row r="31" spans="2:16" hidden="1" x14ac:dyDescent="0.15">
      <c r="B31" s="58" t="s">
        <v>56</v>
      </c>
      <c r="C31" s="59">
        <v>6216.5590344000002</v>
      </c>
      <c r="D31" s="59"/>
      <c r="H31" s="31"/>
      <c r="I31" s="31"/>
    </row>
    <row r="32" spans="2:16" hidden="1" x14ac:dyDescent="0.15">
      <c r="B32" s="58" t="s">
        <v>57</v>
      </c>
      <c r="C32" s="59">
        <v>7318.6399439999996</v>
      </c>
      <c r="D32" s="59"/>
      <c r="H32" s="31"/>
      <c r="I32" s="31"/>
    </row>
    <row r="33" spans="2:9" hidden="1" x14ac:dyDescent="0.15">
      <c r="B33" s="58" t="s">
        <v>58</v>
      </c>
      <c r="C33" s="59">
        <v>8200.1904071999998</v>
      </c>
      <c r="D33" s="59"/>
      <c r="H33" s="31"/>
      <c r="I33" s="31"/>
    </row>
    <row r="34" spans="2:9" hidden="1" x14ac:dyDescent="0.15">
      <c r="B34" s="58" t="s">
        <v>59</v>
      </c>
      <c r="C34" s="59">
        <v>6339.6622079999997</v>
      </c>
      <c r="D34" s="59"/>
      <c r="H34" s="31"/>
      <c r="I34" s="31"/>
    </row>
    <row r="35" spans="2:9" hidden="1" x14ac:dyDescent="0.15">
      <c r="B35" s="58" t="s">
        <v>60</v>
      </c>
      <c r="C35" s="59">
        <v>6784.3526783999996</v>
      </c>
      <c r="D35" s="59"/>
      <c r="H35" s="31"/>
      <c r="I35" s="31"/>
    </row>
    <row r="36" spans="2:9" hidden="1" x14ac:dyDescent="0.15">
      <c r="B36" s="58" t="s">
        <v>61</v>
      </c>
      <c r="C36" s="59">
        <v>7551.1345535999999</v>
      </c>
      <c r="D36" s="59"/>
      <c r="H36" s="31"/>
      <c r="I36" s="31"/>
    </row>
    <row r="37" spans="2:9" hidden="1" x14ac:dyDescent="0.15">
      <c r="B37" s="58" t="s">
        <v>62</v>
      </c>
      <c r="C37" s="59">
        <v>5998.8851999999997</v>
      </c>
      <c r="D37" s="59"/>
      <c r="H37" s="31"/>
      <c r="I37" s="31"/>
    </row>
    <row r="38" spans="2:9" hidden="1" x14ac:dyDescent="0.15">
      <c r="B38" s="58" t="s">
        <v>63</v>
      </c>
      <c r="C38" s="59">
        <v>5632.0962191999997</v>
      </c>
      <c r="D38" s="59"/>
      <c r="H38" s="31"/>
      <c r="I38" s="31"/>
    </row>
    <row r="39" spans="2:9" hidden="1" x14ac:dyDescent="0.15">
      <c r="B39" s="58" t="s">
        <v>64</v>
      </c>
      <c r="C39" s="59">
        <v>3873.5658720000001</v>
      </c>
      <c r="D39" s="59"/>
      <c r="H39" s="31"/>
      <c r="I39" s="31"/>
    </row>
    <row r="40" spans="2:9" hidden="1" x14ac:dyDescent="0.15">
      <c r="B40" s="58" t="s">
        <v>65</v>
      </c>
      <c r="C40" s="59">
        <v>3075.4620863999999</v>
      </c>
      <c r="D40" s="59"/>
      <c r="H40" s="31"/>
      <c r="I40" s="31"/>
    </row>
    <row r="41" spans="2:9" x14ac:dyDescent="0.15">
      <c r="H41" s="31"/>
      <c r="I41" s="31"/>
    </row>
    <row r="42" spans="2:9" x14ac:dyDescent="0.15">
      <c r="H42" s="31"/>
      <c r="I42" s="31"/>
    </row>
    <row r="43" spans="2:9" x14ac:dyDescent="0.15">
      <c r="H43" s="31"/>
      <c r="I43" s="31"/>
    </row>
    <row r="44" spans="2:9" x14ac:dyDescent="0.15">
      <c r="H44" s="31"/>
      <c r="I44" s="31"/>
    </row>
    <row r="45" spans="2:9" x14ac:dyDescent="0.15">
      <c r="H45" s="31"/>
      <c r="I45" s="31"/>
    </row>
    <row r="46" spans="2:9" x14ac:dyDescent="0.15">
      <c r="H46" s="31"/>
      <c r="I46" s="31"/>
    </row>
    <row r="47" spans="2:9" x14ac:dyDescent="0.15">
      <c r="H47" s="31"/>
      <c r="I47" s="31"/>
    </row>
    <row r="48" spans="2:9" x14ac:dyDescent="0.15">
      <c r="H48" s="31"/>
      <c r="I48" s="31"/>
    </row>
    <row r="49" spans="8:9" x14ac:dyDescent="0.15">
      <c r="H49" s="31"/>
      <c r="I49" s="31"/>
    </row>
    <row r="50" spans="8:9" x14ac:dyDescent="0.15">
      <c r="H50" s="31"/>
      <c r="I50" s="31"/>
    </row>
    <row r="51" spans="8:9" x14ac:dyDescent="0.15">
      <c r="H51" s="31"/>
      <c r="I51" s="31"/>
    </row>
    <row r="52" spans="8:9" x14ac:dyDescent="0.15">
      <c r="H52" s="31"/>
      <c r="I52" s="31"/>
    </row>
    <row r="53" spans="8:9" x14ac:dyDescent="0.15">
      <c r="H53" s="31"/>
      <c r="I53" s="31"/>
    </row>
    <row r="54" spans="8:9" x14ac:dyDescent="0.15">
      <c r="H54" s="31"/>
      <c r="I54" s="31"/>
    </row>
    <row r="55" spans="8:9" x14ac:dyDescent="0.15">
      <c r="H55" s="31"/>
      <c r="I55" s="31"/>
    </row>
    <row r="56" spans="8:9" x14ac:dyDescent="0.15">
      <c r="H56" s="31"/>
      <c r="I56" s="31"/>
    </row>
    <row r="57" spans="8:9" x14ac:dyDescent="0.15">
      <c r="H57" s="31"/>
      <c r="I57" s="31"/>
    </row>
    <row r="58" spans="8:9" x14ac:dyDescent="0.15">
      <c r="H58" s="31"/>
      <c r="I58" s="31"/>
    </row>
    <row r="59" spans="8:9" x14ac:dyDescent="0.15">
      <c r="H59" s="31"/>
      <c r="I59" s="31"/>
    </row>
    <row r="60" spans="8:9" x14ac:dyDescent="0.15">
      <c r="H60" s="31"/>
      <c r="I60" s="31"/>
    </row>
    <row r="61" spans="8:9" x14ac:dyDescent="0.15">
      <c r="H61" s="31"/>
      <c r="I61" s="31"/>
    </row>
    <row r="62" spans="8:9" x14ac:dyDescent="0.15">
      <c r="H62" s="31"/>
      <c r="I62" s="31"/>
    </row>
    <row r="63" spans="8:9" x14ac:dyDescent="0.15">
      <c r="H63" s="31"/>
      <c r="I63" s="31"/>
    </row>
    <row r="64" spans="8:9" x14ac:dyDescent="0.15">
      <c r="H64" s="31"/>
      <c r="I64" s="31"/>
    </row>
    <row r="65" spans="8:9" x14ac:dyDescent="0.15">
      <c r="H65" s="31"/>
      <c r="I65" s="31"/>
    </row>
    <row r="66" spans="8:9" x14ac:dyDescent="0.15">
      <c r="H66" s="31"/>
      <c r="I66" s="31"/>
    </row>
    <row r="67" spans="8:9" x14ac:dyDescent="0.15">
      <c r="H67" s="31"/>
      <c r="I67" s="31"/>
    </row>
    <row r="68" spans="8:9" x14ac:dyDescent="0.15">
      <c r="H68" s="31"/>
      <c r="I68" s="31"/>
    </row>
    <row r="69" spans="8:9" x14ac:dyDescent="0.15">
      <c r="H69" s="31"/>
      <c r="I69" s="31"/>
    </row>
    <row r="70" spans="8:9" x14ac:dyDescent="0.15">
      <c r="H70" s="31"/>
      <c r="I70" s="31"/>
    </row>
    <row r="71" spans="8:9" x14ac:dyDescent="0.15">
      <c r="H71" s="31"/>
      <c r="I71" s="31"/>
    </row>
    <row r="72" spans="8:9" x14ac:dyDescent="0.15">
      <c r="H72" s="31"/>
      <c r="I72" s="31"/>
    </row>
    <row r="73" spans="8:9" x14ac:dyDescent="0.15">
      <c r="H73" s="31"/>
      <c r="I73" s="31"/>
    </row>
    <row r="74" spans="8:9" x14ac:dyDescent="0.15">
      <c r="H74" s="31"/>
      <c r="I74" s="31"/>
    </row>
    <row r="75" spans="8:9" x14ac:dyDescent="0.15">
      <c r="H75" s="31"/>
      <c r="I75" s="31"/>
    </row>
    <row r="76" spans="8:9" x14ac:dyDescent="0.15">
      <c r="H76" s="31"/>
      <c r="I76" s="31"/>
    </row>
    <row r="77" spans="8:9" x14ac:dyDescent="0.15">
      <c r="H77" s="31"/>
      <c r="I77" s="31"/>
    </row>
    <row r="78" spans="8:9" x14ac:dyDescent="0.15">
      <c r="H78" s="31"/>
      <c r="I78" s="31"/>
    </row>
    <row r="79" spans="8:9" x14ac:dyDescent="0.15">
      <c r="H79" s="31"/>
      <c r="I79" s="31"/>
    </row>
    <row r="80" spans="8:9" x14ac:dyDescent="0.15">
      <c r="H80" s="31"/>
      <c r="I80" s="31"/>
    </row>
    <row r="81" spans="8:9" x14ac:dyDescent="0.15">
      <c r="H81" s="31"/>
      <c r="I81" s="31"/>
    </row>
    <row r="82" spans="8:9" x14ac:dyDescent="0.15">
      <c r="H82" s="31"/>
      <c r="I82" s="31"/>
    </row>
    <row r="83" spans="8:9" x14ac:dyDescent="0.15">
      <c r="H83" s="31"/>
      <c r="I83" s="31"/>
    </row>
    <row r="84" spans="8:9" x14ac:dyDescent="0.15">
      <c r="H84" s="31"/>
      <c r="I84" s="31"/>
    </row>
    <row r="85" spans="8:9" x14ac:dyDescent="0.15">
      <c r="H85" s="31"/>
      <c r="I85" s="31"/>
    </row>
    <row r="86" spans="8:9" x14ac:dyDescent="0.15">
      <c r="H86" s="31"/>
      <c r="I86" s="31"/>
    </row>
    <row r="87" spans="8:9" x14ac:dyDescent="0.15">
      <c r="H87" s="31"/>
      <c r="I87" s="31"/>
    </row>
    <row r="88" spans="8:9" x14ac:dyDescent="0.15">
      <c r="H88" s="31"/>
      <c r="I88" s="31"/>
    </row>
    <row r="89" spans="8:9" x14ac:dyDescent="0.15">
      <c r="H89" s="31"/>
      <c r="I89" s="31"/>
    </row>
    <row r="90" spans="8:9" x14ac:dyDescent="0.15">
      <c r="H90" s="31"/>
      <c r="I90" s="31"/>
    </row>
    <row r="91" spans="8:9" x14ac:dyDescent="0.15">
      <c r="H91" s="31"/>
      <c r="I91" s="31"/>
    </row>
    <row r="92" spans="8:9" x14ac:dyDescent="0.15">
      <c r="H92" s="31"/>
      <c r="I92" s="31"/>
    </row>
    <row r="93" spans="8:9" x14ac:dyDescent="0.15">
      <c r="H93" s="31"/>
      <c r="I93" s="31"/>
    </row>
    <row r="94" spans="8:9" x14ac:dyDescent="0.15">
      <c r="H94" s="31"/>
      <c r="I94" s="31"/>
    </row>
    <row r="95" spans="8:9" x14ac:dyDescent="0.15">
      <c r="H95" s="31"/>
      <c r="I95" s="31"/>
    </row>
    <row r="96" spans="8:9" x14ac:dyDescent="0.15">
      <c r="H96" s="31"/>
      <c r="I96" s="31"/>
    </row>
    <row r="97" spans="8:9" x14ac:dyDescent="0.15">
      <c r="H97" s="31"/>
      <c r="I97" s="31"/>
    </row>
    <row r="98" spans="8:9" x14ac:dyDescent="0.15">
      <c r="H98" s="31"/>
      <c r="I98" s="31"/>
    </row>
    <row r="99" spans="8:9" x14ac:dyDescent="0.15">
      <c r="H99" s="31"/>
      <c r="I99" s="31"/>
    </row>
    <row r="100" spans="8:9" x14ac:dyDescent="0.15">
      <c r="H100" s="31"/>
      <c r="I100" s="31"/>
    </row>
    <row r="101" spans="8:9" x14ac:dyDescent="0.15">
      <c r="H101" s="31"/>
      <c r="I101" s="31"/>
    </row>
    <row r="102" spans="8:9" x14ac:dyDescent="0.15">
      <c r="H102" s="31"/>
      <c r="I102" s="31"/>
    </row>
    <row r="103" spans="8:9" x14ac:dyDescent="0.15">
      <c r="H103" s="31"/>
      <c r="I103" s="31"/>
    </row>
    <row r="104" spans="8:9" x14ac:dyDescent="0.15">
      <c r="H104" s="31"/>
      <c r="I104" s="31"/>
    </row>
    <row r="105" spans="8:9" x14ac:dyDescent="0.15">
      <c r="H105" s="31"/>
      <c r="I105" s="31"/>
    </row>
    <row r="106" spans="8:9" x14ac:dyDescent="0.15">
      <c r="H106" s="31"/>
      <c r="I106" s="31"/>
    </row>
    <row r="107" spans="8:9" x14ac:dyDescent="0.15">
      <c r="H107" s="31"/>
      <c r="I107" s="31"/>
    </row>
    <row r="108" spans="8:9" x14ac:dyDescent="0.15">
      <c r="H108" s="31"/>
      <c r="I108" s="31"/>
    </row>
    <row r="109" spans="8:9" x14ac:dyDescent="0.15">
      <c r="H109" s="31"/>
      <c r="I109" s="31"/>
    </row>
    <row r="110" spans="8:9" x14ac:dyDescent="0.15">
      <c r="H110" s="31"/>
      <c r="I110" s="31"/>
    </row>
    <row r="111" spans="8:9" x14ac:dyDescent="0.15">
      <c r="H111" s="31"/>
      <c r="I111" s="31"/>
    </row>
    <row r="112" spans="8:9" x14ac:dyDescent="0.15">
      <c r="H112" s="31"/>
      <c r="I112" s="31"/>
    </row>
    <row r="113" spans="8:9" x14ac:dyDescent="0.15">
      <c r="H113" s="31"/>
      <c r="I113" s="31"/>
    </row>
    <row r="114" spans="8:9" x14ac:dyDescent="0.15">
      <c r="H114" s="31"/>
      <c r="I114" s="31"/>
    </row>
    <row r="115" spans="8:9" x14ac:dyDescent="0.15">
      <c r="H115" s="31"/>
      <c r="I115" s="31"/>
    </row>
    <row r="116" spans="8:9" x14ac:dyDescent="0.15">
      <c r="H116" s="31"/>
      <c r="I116" s="31"/>
    </row>
    <row r="117" spans="8:9" x14ac:dyDescent="0.15">
      <c r="H117" s="31"/>
      <c r="I117" s="31"/>
    </row>
    <row r="118" spans="8:9" x14ac:dyDescent="0.15">
      <c r="H118" s="31"/>
      <c r="I118" s="31"/>
    </row>
    <row r="119" spans="8:9" x14ac:dyDescent="0.15">
      <c r="H119" s="31"/>
      <c r="I119" s="31"/>
    </row>
    <row r="120" spans="8:9" x14ac:dyDescent="0.15">
      <c r="H120" s="31"/>
      <c r="I120" s="31"/>
    </row>
    <row r="121" spans="8:9" x14ac:dyDescent="0.15">
      <c r="H121" s="31"/>
      <c r="I121" s="31"/>
    </row>
    <row r="122" spans="8:9" x14ac:dyDescent="0.15">
      <c r="H122" s="31"/>
      <c r="I122" s="31"/>
    </row>
    <row r="123" spans="8:9" x14ac:dyDescent="0.15">
      <c r="H123" s="31"/>
      <c r="I123" s="31"/>
    </row>
    <row r="124" spans="8:9" x14ac:dyDescent="0.15">
      <c r="H124" s="31"/>
      <c r="I124" s="31"/>
    </row>
    <row r="125" spans="8:9" x14ac:dyDescent="0.15">
      <c r="H125" s="31"/>
      <c r="I125" s="31"/>
    </row>
    <row r="126" spans="8:9" x14ac:dyDescent="0.15">
      <c r="H126" s="31"/>
      <c r="I126" s="31"/>
    </row>
    <row r="127" spans="8:9" x14ac:dyDescent="0.15">
      <c r="H127" s="31"/>
      <c r="I127" s="31"/>
    </row>
    <row r="128" spans="8:9" x14ac:dyDescent="0.15">
      <c r="H128" s="31"/>
      <c r="I128" s="31"/>
    </row>
    <row r="129" spans="8:9" x14ac:dyDescent="0.15">
      <c r="H129" s="31"/>
      <c r="I129" s="31"/>
    </row>
    <row r="130" spans="8:9" x14ac:dyDescent="0.15">
      <c r="H130" s="31"/>
      <c r="I130" s="31"/>
    </row>
    <row r="131" spans="8:9" x14ac:dyDescent="0.15">
      <c r="H131" s="31"/>
      <c r="I131" s="31"/>
    </row>
    <row r="132" spans="8:9" x14ac:dyDescent="0.15">
      <c r="H132" s="31"/>
      <c r="I132" s="31"/>
    </row>
    <row r="133" spans="8:9" x14ac:dyDescent="0.15">
      <c r="H133" s="31"/>
      <c r="I133" s="31"/>
    </row>
    <row r="134" spans="8:9" x14ac:dyDescent="0.15">
      <c r="H134" s="31"/>
      <c r="I134" s="31"/>
    </row>
    <row r="135" spans="8:9" x14ac:dyDescent="0.15">
      <c r="H135" s="31"/>
      <c r="I135" s="31"/>
    </row>
    <row r="136" spans="8:9" x14ac:dyDescent="0.15">
      <c r="H136" s="31"/>
      <c r="I136" s="31"/>
    </row>
    <row r="137" spans="8:9" x14ac:dyDescent="0.15">
      <c r="H137" s="31"/>
      <c r="I137" s="31"/>
    </row>
    <row r="138" spans="8:9" x14ac:dyDescent="0.15">
      <c r="H138" s="31"/>
      <c r="I138" s="31"/>
    </row>
    <row r="139" spans="8:9" x14ac:dyDescent="0.15">
      <c r="H139" s="31"/>
      <c r="I139" s="31"/>
    </row>
    <row r="140" spans="8:9" x14ac:dyDescent="0.15">
      <c r="H140" s="31"/>
      <c r="I140" s="31"/>
    </row>
    <row r="141" spans="8:9" x14ac:dyDescent="0.15">
      <c r="H141" s="31"/>
      <c r="I141" s="31"/>
    </row>
    <row r="142" spans="8:9" x14ac:dyDescent="0.15">
      <c r="H142" s="31"/>
      <c r="I142" s="31"/>
    </row>
    <row r="143" spans="8:9" x14ac:dyDescent="0.15">
      <c r="H143" s="31"/>
      <c r="I143" s="31"/>
    </row>
    <row r="144" spans="8:9" x14ac:dyDescent="0.15">
      <c r="H144" s="31"/>
      <c r="I144" s="31"/>
    </row>
    <row r="145" spans="8:9" x14ac:dyDescent="0.15">
      <c r="H145" s="31"/>
      <c r="I145" s="31"/>
    </row>
    <row r="146" spans="8:9" x14ac:dyDescent="0.15">
      <c r="H146" s="31"/>
      <c r="I146" s="31"/>
    </row>
    <row r="147" spans="8:9" x14ac:dyDescent="0.15">
      <c r="H147" s="31"/>
      <c r="I147" s="31"/>
    </row>
    <row r="148" spans="8:9" x14ac:dyDescent="0.15">
      <c r="H148" s="31"/>
      <c r="I148" s="31"/>
    </row>
    <row r="149" spans="8:9" x14ac:dyDescent="0.15">
      <c r="H149" s="31"/>
      <c r="I149" s="31"/>
    </row>
    <row r="150" spans="8:9" x14ac:dyDescent="0.15">
      <c r="H150" s="31"/>
      <c r="I150" s="31"/>
    </row>
  </sheetData>
  <mergeCells count="1">
    <mergeCell ref="E2:I2"/>
  </mergeCells>
  <phoneticPr fontId="2"/>
  <conditionalFormatting sqref="C4:C15">
    <cfRule type="cellIs" dxfId="0" priority="1" operator="greaterThanOrEqual">
      <formula>D4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D8ECB-185A-4F59-9DD7-84E676BF0263}">
  <dimension ref="B1:AH7"/>
  <sheetViews>
    <sheetView showGridLines="0" workbookViewId="0">
      <selection activeCell="C23" sqref="C23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43282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4"/>
    </row>
    <row r="4" spans="2:34" x14ac:dyDescent="0.15">
      <c r="B4" s="1" t="s">
        <v>0</v>
      </c>
      <c r="C4" s="2">
        <v>7.24</v>
      </c>
      <c r="D4" s="2">
        <v>8.09</v>
      </c>
      <c r="E4" s="2">
        <v>5.53</v>
      </c>
      <c r="F4" s="2">
        <v>2.14</v>
      </c>
      <c r="G4" s="2">
        <v>0.69</v>
      </c>
      <c r="H4" s="2">
        <v>1.31</v>
      </c>
      <c r="I4" s="2">
        <v>1.17</v>
      </c>
      <c r="J4" s="2">
        <v>6.93</v>
      </c>
      <c r="K4" s="2">
        <v>7.32</v>
      </c>
      <c r="L4" s="2">
        <v>6.37</v>
      </c>
      <c r="M4" s="2">
        <v>5.4</v>
      </c>
      <c r="N4" s="2">
        <v>2.92</v>
      </c>
      <c r="O4" s="2">
        <v>6.84</v>
      </c>
      <c r="P4" s="2">
        <v>7.91</v>
      </c>
      <c r="Q4" s="2">
        <v>7.78</v>
      </c>
      <c r="R4" s="2">
        <v>7.33</v>
      </c>
      <c r="S4" s="2">
        <v>7.08</v>
      </c>
      <c r="T4" s="2">
        <v>7.56</v>
      </c>
      <c r="U4" s="2">
        <v>7.55</v>
      </c>
      <c r="V4" s="2">
        <v>7.48</v>
      </c>
      <c r="W4" s="2">
        <v>7.03</v>
      </c>
      <c r="X4" s="2">
        <v>7.41</v>
      </c>
      <c r="Y4" s="2">
        <v>7.53</v>
      </c>
      <c r="Z4" s="2">
        <v>6.89</v>
      </c>
      <c r="AA4" s="2">
        <v>6.72</v>
      </c>
      <c r="AB4" s="2">
        <v>7.09</v>
      </c>
      <c r="AC4" s="2">
        <v>6.95</v>
      </c>
      <c r="AD4" s="2">
        <v>5.66</v>
      </c>
      <c r="AE4" s="2">
        <v>5.44</v>
      </c>
      <c r="AF4" s="2">
        <v>7.18</v>
      </c>
      <c r="AG4" s="2">
        <v>7.36</v>
      </c>
      <c r="AH4" s="5">
        <f>AVERAGE(C4:AG4)</f>
        <v>6.1258064516129034</v>
      </c>
    </row>
    <row r="5" spans="2:34" x14ac:dyDescent="0.15">
      <c r="B5" s="1" t="s">
        <v>1</v>
      </c>
      <c r="C5" s="2">
        <v>399</v>
      </c>
      <c r="D5" s="2">
        <v>409</v>
      </c>
      <c r="E5" s="2">
        <v>336</v>
      </c>
      <c r="F5" s="2">
        <v>166</v>
      </c>
      <c r="G5" s="2">
        <v>39</v>
      </c>
      <c r="H5" s="2">
        <v>76</v>
      </c>
      <c r="I5" s="2">
        <v>87</v>
      </c>
      <c r="J5" s="2">
        <v>339</v>
      </c>
      <c r="K5" s="2">
        <v>405</v>
      </c>
      <c r="L5" s="2">
        <v>377</v>
      </c>
      <c r="M5" s="2">
        <v>302</v>
      </c>
      <c r="N5" s="2">
        <v>215</v>
      </c>
      <c r="O5" s="2">
        <v>387</v>
      </c>
      <c r="P5" s="2">
        <v>411</v>
      </c>
      <c r="Q5" s="2">
        <v>422</v>
      </c>
      <c r="R5" s="2">
        <v>405</v>
      </c>
      <c r="S5" s="2">
        <v>412</v>
      </c>
      <c r="T5" s="2">
        <v>419</v>
      </c>
      <c r="U5" s="2">
        <v>420</v>
      </c>
      <c r="V5" s="2">
        <v>398</v>
      </c>
      <c r="W5" s="2">
        <v>405</v>
      </c>
      <c r="X5" s="2">
        <v>416</v>
      </c>
      <c r="Y5" s="2">
        <v>414</v>
      </c>
      <c r="Z5" s="2">
        <v>385</v>
      </c>
      <c r="AA5" s="2">
        <v>390</v>
      </c>
      <c r="AB5" s="2">
        <v>387</v>
      </c>
      <c r="AC5" s="2">
        <v>382</v>
      </c>
      <c r="AD5" s="2">
        <v>350</v>
      </c>
      <c r="AE5" s="2">
        <v>401</v>
      </c>
      <c r="AF5" s="2">
        <v>420</v>
      </c>
      <c r="AG5" s="2">
        <v>384</v>
      </c>
      <c r="AH5" s="4">
        <f>SUM(C5:AG5)</f>
        <v>10758</v>
      </c>
    </row>
    <row r="6" spans="2:34" x14ac:dyDescent="0.15">
      <c r="B6" s="1" t="s">
        <v>2</v>
      </c>
      <c r="C6" s="2">
        <v>0.6714</v>
      </c>
      <c r="D6" s="2">
        <v>0.6159</v>
      </c>
      <c r="E6" s="2">
        <v>0.74019999999999997</v>
      </c>
      <c r="F6" s="2">
        <v>0.94510000000000005</v>
      </c>
      <c r="G6" s="2">
        <v>0.68859999999999999</v>
      </c>
      <c r="H6" s="2">
        <v>0.70679999999999998</v>
      </c>
      <c r="I6" s="2">
        <v>0.90590000000000004</v>
      </c>
      <c r="J6" s="2">
        <v>0.59599999999999997</v>
      </c>
      <c r="K6" s="2">
        <v>0.67410000000000003</v>
      </c>
      <c r="L6" s="2">
        <v>0.72099999999999997</v>
      </c>
      <c r="M6" s="2">
        <v>0.68140000000000001</v>
      </c>
      <c r="N6" s="2">
        <v>0.89710000000000001</v>
      </c>
      <c r="O6" s="2">
        <v>0.68930000000000002</v>
      </c>
      <c r="P6" s="2">
        <v>0.63300000000000001</v>
      </c>
      <c r="Q6" s="2">
        <v>0.66080000000000005</v>
      </c>
      <c r="R6" s="2">
        <v>0.67320000000000002</v>
      </c>
      <c r="S6" s="2">
        <v>0.70899999999999996</v>
      </c>
      <c r="T6" s="2">
        <v>0.67520000000000002</v>
      </c>
      <c r="U6" s="2">
        <v>0.67769999999999997</v>
      </c>
      <c r="V6" s="2">
        <v>0.64829999999999999</v>
      </c>
      <c r="W6" s="2">
        <v>0.70189999999999997</v>
      </c>
      <c r="X6" s="2">
        <v>0.68400000000000005</v>
      </c>
      <c r="Y6" s="2">
        <v>0.66979999999999995</v>
      </c>
      <c r="Z6" s="2">
        <v>0.68079999999999996</v>
      </c>
      <c r="AA6" s="2">
        <v>0.70709999999999995</v>
      </c>
      <c r="AB6" s="2">
        <v>0.66500000000000004</v>
      </c>
      <c r="AC6" s="2">
        <v>0.66959999999999997</v>
      </c>
      <c r="AD6" s="2">
        <v>0.75339999999999996</v>
      </c>
      <c r="AE6" s="2">
        <v>0.89810000000000001</v>
      </c>
      <c r="AF6" s="2">
        <v>0.7127</v>
      </c>
      <c r="AG6" s="2">
        <v>0.63560000000000005</v>
      </c>
      <c r="AH6" s="6">
        <f>AVERAGE(C6:AG6)</f>
        <v>0.70929032258064517</v>
      </c>
    </row>
    <row r="7" spans="2:34" x14ac:dyDescent="0.15">
      <c r="B7" s="1" t="s">
        <v>3</v>
      </c>
      <c r="C7" s="2">
        <v>33</v>
      </c>
      <c r="D7" s="2">
        <v>35</v>
      </c>
      <c r="E7" s="2">
        <v>34.1</v>
      </c>
      <c r="F7" s="2">
        <v>30.7</v>
      </c>
      <c r="G7" s="2">
        <v>24.3</v>
      </c>
      <c r="H7" s="2">
        <v>21.8</v>
      </c>
      <c r="I7" s="2">
        <v>23.8</v>
      </c>
      <c r="J7" s="2">
        <v>28.2</v>
      </c>
      <c r="K7" s="2">
        <v>31.6</v>
      </c>
      <c r="L7" s="2">
        <v>32.700000000000003</v>
      </c>
      <c r="M7" s="2">
        <v>32.6</v>
      </c>
      <c r="N7" s="2">
        <v>28.3</v>
      </c>
      <c r="O7" s="2">
        <v>33.299999999999997</v>
      </c>
      <c r="P7" s="2">
        <v>32.200000000000003</v>
      </c>
      <c r="Q7" s="2">
        <v>36.799999999999997</v>
      </c>
      <c r="R7" s="2">
        <v>37</v>
      </c>
      <c r="S7" s="2">
        <v>35.9</v>
      </c>
      <c r="T7" s="2">
        <v>35.299999999999997</v>
      </c>
      <c r="U7" s="2">
        <v>33.5</v>
      </c>
      <c r="V7" s="2">
        <v>34.6</v>
      </c>
      <c r="W7" s="2">
        <v>35.799999999999997</v>
      </c>
      <c r="X7" s="2">
        <v>36.4</v>
      </c>
      <c r="Y7" s="2">
        <v>37.1</v>
      </c>
      <c r="Z7" s="2">
        <v>33.799999999999997</v>
      </c>
      <c r="AA7" s="2">
        <v>32.700000000000003</v>
      </c>
      <c r="AB7" s="2">
        <v>33.9</v>
      </c>
      <c r="AC7" s="2">
        <v>33.299999999999997</v>
      </c>
      <c r="AD7" s="2">
        <v>32.9</v>
      </c>
      <c r="AE7" s="2">
        <v>37.1</v>
      </c>
      <c r="AF7" s="2">
        <v>33.700000000000003</v>
      </c>
      <c r="AG7" s="2">
        <v>34.6</v>
      </c>
      <c r="AH7" s="7">
        <f>AVERAGE(C7:AG7)</f>
        <v>32.774193548387096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39C40-5AE2-4ADB-82BF-3797BC7A7DCA}">
  <dimension ref="B1:AH7"/>
  <sheetViews>
    <sheetView showGridLines="0" workbookViewId="0">
      <selection activeCell="C23" sqref="C23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3" width="6.375" bestFit="1" customWidth="1"/>
    <col min="34" max="34" width="6.5" bestFit="1" customWidth="1"/>
  </cols>
  <sheetData>
    <row r="1" spans="2:34" x14ac:dyDescent="0.15">
      <c r="B1" s="3">
        <v>43282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9" t="s">
        <v>30</v>
      </c>
      <c r="AC3" s="9" t="s">
        <v>31</v>
      </c>
      <c r="AD3" s="9" t="s">
        <v>32</v>
      </c>
      <c r="AE3" s="9" t="s">
        <v>33</v>
      </c>
      <c r="AF3" s="9" t="s">
        <v>34</v>
      </c>
      <c r="AG3" s="9" t="s">
        <v>35</v>
      </c>
      <c r="AH3" s="10"/>
    </row>
    <row r="4" spans="2:34" x14ac:dyDescent="0.15">
      <c r="B4" s="8" t="s">
        <v>0</v>
      </c>
      <c r="C4" s="9">
        <v>7.24</v>
      </c>
      <c r="D4" s="9">
        <v>8.09</v>
      </c>
      <c r="E4" s="9">
        <v>5.53</v>
      </c>
      <c r="F4" s="9">
        <v>2.14</v>
      </c>
      <c r="G4" s="9">
        <v>0.69</v>
      </c>
      <c r="H4" s="9">
        <v>1.31</v>
      </c>
      <c r="I4" s="9">
        <v>1.17</v>
      </c>
      <c r="J4" s="9">
        <v>6.93</v>
      </c>
      <c r="K4" s="9">
        <v>7.32</v>
      </c>
      <c r="L4" s="9">
        <v>6.37</v>
      </c>
      <c r="M4" s="9">
        <v>5.4</v>
      </c>
      <c r="N4" s="9">
        <v>2.92</v>
      </c>
      <c r="O4" s="9">
        <v>6.84</v>
      </c>
      <c r="P4" s="9">
        <v>7.91</v>
      </c>
      <c r="Q4" s="9">
        <v>7.78</v>
      </c>
      <c r="R4" s="9">
        <v>7.33</v>
      </c>
      <c r="S4" s="9">
        <v>7.08</v>
      </c>
      <c r="T4" s="9">
        <v>7.56</v>
      </c>
      <c r="U4" s="9">
        <v>7.55</v>
      </c>
      <c r="V4" s="9">
        <v>7.48</v>
      </c>
      <c r="W4" s="9">
        <v>7.03</v>
      </c>
      <c r="X4" s="9">
        <v>7.41</v>
      </c>
      <c r="Y4" s="9">
        <v>7.53</v>
      </c>
      <c r="Z4" s="9">
        <v>6.89</v>
      </c>
      <c r="AA4" s="9">
        <v>6.72</v>
      </c>
      <c r="AB4" s="9">
        <v>7.09</v>
      </c>
      <c r="AC4" s="9">
        <v>6.95</v>
      </c>
      <c r="AD4" s="9">
        <v>5.66</v>
      </c>
      <c r="AE4" s="9">
        <v>5.44</v>
      </c>
      <c r="AF4" s="9">
        <v>7.18</v>
      </c>
      <c r="AG4" s="9">
        <v>7.36</v>
      </c>
      <c r="AH4" s="11">
        <f>AVERAGE(C4:AG4)</f>
        <v>6.1258064516129034</v>
      </c>
    </row>
    <row r="5" spans="2:34" x14ac:dyDescent="0.15">
      <c r="B5" s="8" t="s">
        <v>1</v>
      </c>
      <c r="C5" s="9">
        <v>375</v>
      </c>
      <c r="D5" s="9">
        <v>388</v>
      </c>
      <c r="E5" s="9">
        <v>308</v>
      </c>
      <c r="F5" s="9">
        <v>162</v>
      </c>
      <c r="G5" s="9">
        <v>34</v>
      </c>
      <c r="H5" s="9">
        <v>49</v>
      </c>
      <c r="I5" s="9">
        <v>65</v>
      </c>
      <c r="J5" s="9">
        <v>340</v>
      </c>
      <c r="K5" s="9">
        <v>377</v>
      </c>
      <c r="L5" s="9">
        <v>370</v>
      </c>
      <c r="M5" s="9">
        <v>291</v>
      </c>
      <c r="N5" s="9">
        <v>188</v>
      </c>
      <c r="O5" s="9">
        <v>356</v>
      </c>
      <c r="P5" s="9">
        <v>405</v>
      </c>
      <c r="Q5" s="9">
        <v>400</v>
      </c>
      <c r="R5" s="9">
        <v>393</v>
      </c>
      <c r="S5" s="9">
        <v>388</v>
      </c>
      <c r="T5" s="9">
        <v>400</v>
      </c>
      <c r="U5" s="9">
        <v>396</v>
      </c>
      <c r="V5" s="9">
        <v>392</v>
      </c>
      <c r="W5" s="9">
        <v>389</v>
      </c>
      <c r="X5" s="9">
        <v>386</v>
      </c>
      <c r="Y5" s="9">
        <v>390</v>
      </c>
      <c r="Z5" s="9">
        <v>359</v>
      </c>
      <c r="AA5" s="9">
        <v>369</v>
      </c>
      <c r="AB5" s="9">
        <v>369</v>
      </c>
      <c r="AC5" s="9">
        <v>335</v>
      </c>
      <c r="AD5" s="9">
        <v>342</v>
      </c>
      <c r="AE5" s="9">
        <v>377</v>
      </c>
      <c r="AF5" s="9">
        <v>403</v>
      </c>
      <c r="AG5" s="9">
        <v>350</v>
      </c>
      <c r="AH5" s="10">
        <f>SUM(C5:AG5)</f>
        <v>10146</v>
      </c>
    </row>
    <row r="6" spans="2:34" x14ac:dyDescent="0.15">
      <c r="B6" s="8" t="s">
        <v>2</v>
      </c>
      <c r="C6" s="9">
        <v>0.70279999999999998</v>
      </c>
      <c r="D6" s="9">
        <v>0.65080000000000005</v>
      </c>
      <c r="E6" s="9">
        <v>0.75570000000000004</v>
      </c>
      <c r="F6" s="9">
        <v>1.0270999999999999</v>
      </c>
      <c r="G6" s="9">
        <v>0.66859999999999997</v>
      </c>
      <c r="H6" s="9">
        <v>0.50749999999999995</v>
      </c>
      <c r="I6" s="9">
        <v>0.75380000000000003</v>
      </c>
      <c r="J6" s="9">
        <v>0.66569999999999996</v>
      </c>
      <c r="K6" s="9">
        <v>0.69879999999999998</v>
      </c>
      <c r="L6" s="9">
        <v>0.78810000000000002</v>
      </c>
      <c r="M6" s="9">
        <v>0.73119999999999996</v>
      </c>
      <c r="N6" s="9">
        <v>0.87360000000000004</v>
      </c>
      <c r="O6" s="9">
        <v>0.70620000000000005</v>
      </c>
      <c r="P6" s="9">
        <v>0.69469999999999998</v>
      </c>
      <c r="Q6" s="9">
        <v>0.6976</v>
      </c>
      <c r="R6" s="9">
        <v>0.72750000000000004</v>
      </c>
      <c r="S6" s="9">
        <v>0.74360000000000004</v>
      </c>
      <c r="T6" s="9">
        <v>0.71789999999999998</v>
      </c>
      <c r="U6" s="9">
        <v>0.7117</v>
      </c>
      <c r="V6" s="9">
        <v>0.71109999999999995</v>
      </c>
      <c r="W6" s="9">
        <v>0.75080000000000002</v>
      </c>
      <c r="X6" s="9">
        <v>0.70679999999999998</v>
      </c>
      <c r="Y6" s="9">
        <v>0.70279999999999998</v>
      </c>
      <c r="Z6" s="9">
        <v>0.70699999999999996</v>
      </c>
      <c r="AA6" s="9">
        <v>0.74509999999999998</v>
      </c>
      <c r="AB6" s="9">
        <v>0.70620000000000005</v>
      </c>
      <c r="AC6" s="9">
        <v>0.65400000000000003</v>
      </c>
      <c r="AD6" s="9">
        <v>0.81989999999999996</v>
      </c>
      <c r="AE6" s="9">
        <v>0.94030000000000002</v>
      </c>
      <c r="AF6" s="9">
        <v>0.76160000000000005</v>
      </c>
      <c r="AG6" s="9">
        <v>0.6452</v>
      </c>
      <c r="AH6" s="12">
        <f>AVERAGE(C6:AG6)</f>
        <v>0.73140967741935492</v>
      </c>
    </row>
    <row r="7" spans="2:34" x14ac:dyDescent="0.15">
      <c r="B7" s="8" t="s">
        <v>3</v>
      </c>
      <c r="C7" s="9">
        <v>33</v>
      </c>
      <c r="D7" s="9">
        <v>35</v>
      </c>
      <c r="E7" s="9">
        <v>34.1</v>
      </c>
      <c r="F7" s="9">
        <v>30.7</v>
      </c>
      <c r="G7" s="9">
        <v>24.3</v>
      </c>
      <c r="H7" s="9">
        <v>21.8</v>
      </c>
      <c r="I7" s="9">
        <v>23.8</v>
      </c>
      <c r="J7" s="9">
        <v>28.2</v>
      </c>
      <c r="K7" s="9">
        <v>31.6</v>
      </c>
      <c r="L7" s="9">
        <v>32.700000000000003</v>
      </c>
      <c r="M7" s="9">
        <v>32.6</v>
      </c>
      <c r="N7" s="9">
        <v>28.3</v>
      </c>
      <c r="O7" s="9">
        <v>33.299999999999997</v>
      </c>
      <c r="P7" s="9">
        <v>32.200000000000003</v>
      </c>
      <c r="Q7" s="9">
        <v>36.799999999999997</v>
      </c>
      <c r="R7" s="9">
        <v>37</v>
      </c>
      <c r="S7" s="9">
        <v>35.9</v>
      </c>
      <c r="T7" s="9">
        <v>35.299999999999997</v>
      </c>
      <c r="U7" s="9">
        <v>33.5</v>
      </c>
      <c r="V7" s="9">
        <v>34.6</v>
      </c>
      <c r="W7" s="9">
        <v>35.799999999999997</v>
      </c>
      <c r="X7" s="9">
        <v>36.4</v>
      </c>
      <c r="Y7" s="9">
        <v>37.1</v>
      </c>
      <c r="Z7" s="9">
        <v>33.799999999999997</v>
      </c>
      <c r="AA7" s="9">
        <v>32.700000000000003</v>
      </c>
      <c r="AB7" s="9">
        <v>33.9</v>
      </c>
      <c r="AC7" s="9">
        <v>33.299999999999997</v>
      </c>
      <c r="AD7" s="9">
        <v>32.9</v>
      </c>
      <c r="AE7" s="9">
        <v>37.1</v>
      </c>
      <c r="AF7" s="9">
        <v>33.700000000000003</v>
      </c>
      <c r="AG7" s="9">
        <v>34.6</v>
      </c>
      <c r="AH7" s="13">
        <f>AVERAGE(C7:AG7)</f>
        <v>32.774193548387096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2DDB9-D47C-4687-B95C-CDFB8EB412A5}">
  <dimension ref="B1:AH7"/>
  <sheetViews>
    <sheetView showGridLines="0" workbookViewId="0">
      <selection activeCell="C23" sqref="C23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43313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4"/>
    </row>
    <row r="4" spans="2:34" x14ac:dyDescent="0.15">
      <c r="B4" s="1" t="s">
        <v>0</v>
      </c>
      <c r="C4" s="2">
        <v>7.37</v>
      </c>
      <c r="D4" s="2">
        <v>6.56</v>
      </c>
      <c r="E4" s="2">
        <v>7.07</v>
      </c>
      <c r="F4" s="2">
        <v>7.34</v>
      </c>
      <c r="G4" s="2">
        <v>7.19</v>
      </c>
      <c r="H4" s="2">
        <v>2.98</v>
      </c>
      <c r="I4" s="2">
        <v>2.48</v>
      </c>
      <c r="J4" s="2">
        <v>1.91</v>
      </c>
      <c r="K4" s="2">
        <v>5.37</v>
      </c>
      <c r="L4" s="2">
        <v>3.73</v>
      </c>
      <c r="M4" s="2">
        <v>4.1399999999999997</v>
      </c>
      <c r="N4" s="2">
        <v>5.58</v>
      </c>
      <c r="O4" s="2">
        <v>2.99</v>
      </c>
      <c r="P4" s="2">
        <v>6.56</v>
      </c>
      <c r="Q4" s="2">
        <v>5.39</v>
      </c>
      <c r="R4" s="2">
        <v>1.34</v>
      </c>
      <c r="S4" s="2">
        <v>6.53</v>
      </c>
      <c r="T4" s="2">
        <v>6.95</v>
      </c>
      <c r="U4" s="2">
        <v>5.76</v>
      </c>
      <c r="V4" s="2">
        <v>5.88</v>
      </c>
      <c r="W4" s="2">
        <v>6.25</v>
      </c>
      <c r="X4" s="2">
        <v>6.98</v>
      </c>
      <c r="Y4" s="2">
        <v>6.79</v>
      </c>
      <c r="Z4" s="2">
        <v>3.66</v>
      </c>
      <c r="AA4" s="2">
        <v>3.5</v>
      </c>
      <c r="AB4" s="2">
        <v>6.17</v>
      </c>
      <c r="AC4" s="2">
        <v>5.16</v>
      </c>
      <c r="AD4" s="2">
        <v>2.1800000000000002</v>
      </c>
      <c r="AE4" s="2">
        <v>3.81</v>
      </c>
      <c r="AF4" s="2">
        <v>2.72</v>
      </c>
      <c r="AG4" s="2">
        <v>1.1100000000000001</v>
      </c>
      <c r="AH4" s="5">
        <f>AVERAGE(C4:AG4)</f>
        <v>4.8854838709677422</v>
      </c>
    </row>
    <row r="5" spans="2:34" x14ac:dyDescent="0.15">
      <c r="B5" s="1" t="s">
        <v>1</v>
      </c>
      <c r="C5" s="2">
        <v>415</v>
      </c>
      <c r="D5" s="2">
        <v>404</v>
      </c>
      <c r="E5" s="2">
        <v>391</v>
      </c>
      <c r="F5" s="2">
        <v>411</v>
      </c>
      <c r="G5" s="2">
        <v>426</v>
      </c>
      <c r="H5" s="2">
        <v>187</v>
      </c>
      <c r="I5" s="2">
        <v>136</v>
      </c>
      <c r="J5" s="2">
        <v>169</v>
      </c>
      <c r="K5" s="2">
        <v>273</v>
      </c>
      <c r="L5" s="2">
        <v>225</v>
      </c>
      <c r="M5" s="2">
        <v>269</v>
      </c>
      <c r="N5" s="2">
        <v>328</v>
      </c>
      <c r="O5" s="2">
        <v>214</v>
      </c>
      <c r="P5" s="2">
        <v>397</v>
      </c>
      <c r="Q5" s="2">
        <v>333</v>
      </c>
      <c r="R5" s="2">
        <v>130</v>
      </c>
      <c r="S5" s="2">
        <v>399</v>
      </c>
      <c r="T5" s="2">
        <v>434</v>
      </c>
      <c r="U5" s="2">
        <v>393</v>
      </c>
      <c r="V5" s="2">
        <v>403</v>
      </c>
      <c r="W5" s="2">
        <v>383</v>
      </c>
      <c r="X5" s="2">
        <v>391</v>
      </c>
      <c r="Y5" s="2">
        <v>382</v>
      </c>
      <c r="Z5" s="2">
        <v>266</v>
      </c>
      <c r="AA5" s="2">
        <v>287</v>
      </c>
      <c r="AB5" s="2">
        <v>397</v>
      </c>
      <c r="AC5" s="2">
        <v>313</v>
      </c>
      <c r="AD5" s="2">
        <v>179</v>
      </c>
      <c r="AE5" s="2">
        <v>287</v>
      </c>
      <c r="AF5" s="2">
        <v>204</v>
      </c>
      <c r="AG5" s="2">
        <v>152</v>
      </c>
      <c r="AH5" s="4">
        <f>SUM(C5:AG5)</f>
        <v>9578</v>
      </c>
    </row>
    <row r="6" spans="2:34" x14ac:dyDescent="0.15">
      <c r="B6" s="1" t="s">
        <v>2</v>
      </c>
      <c r="C6" s="2">
        <v>0.68600000000000005</v>
      </c>
      <c r="D6" s="2">
        <v>0.75029999999999997</v>
      </c>
      <c r="E6" s="2">
        <v>0.67379999999999995</v>
      </c>
      <c r="F6" s="2">
        <v>0.68220000000000003</v>
      </c>
      <c r="G6" s="2">
        <v>0.7218</v>
      </c>
      <c r="H6" s="2">
        <v>0.76449999999999996</v>
      </c>
      <c r="I6" s="2">
        <v>0.66810000000000003</v>
      </c>
      <c r="J6" s="2">
        <v>1.0780000000000001</v>
      </c>
      <c r="K6" s="2">
        <v>0.61939999999999995</v>
      </c>
      <c r="L6" s="2">
        <v>0.7349</v>
      </c>
      <c r="M6" s="2">
        <v>0.79159999999999997</v>
      </c>
      <c r="N6" s="2">
        <v>0.71609999999999996</v>
      </c>
      <c r="O6" s="2">
        <v>0.872</v>
      </c>
      <c r="P6" s="2">
        <v>0.73729999999999996</v>
      </c>
      <c r="Q6" s="2">
        <v>0.75270000000000004</v>
      </c>
      <c r="R6" s="2">
        <v>1.1819999999999999</v>
      </c>
      <c r="S6" s="2">
        <v>0.74439999999999995</v>
      </c>
      <c r="T6" s="2">
        <v>0.76080000000000003</v>
      </c>
      <c r="U6" s="2">
        <v>0.83130000000000004</v>
      </c>
      <c r="V6" s="2">
        <v>0.83499999999999996</v>
      </c>
      <c r="W6" s="2">
        <v>0.74660000000000004</v>
      </c>
      <c r="X6" s="2">
        <v>0.6825</v>
      </c>
      <c r="Y6" s="2">
        <v>0.68540000000000001</v>
      </c>
      <c r="Z6" s="2">
        <v>0.88539999999999996</v>
      </c>
      <c r="AA6" s="2">
        <v>0.999</v>
      </c>
      <c r="AB6" s="2">
        <v>0.78390000000000004</v>
      </c>
      <c r="AC6" s="2">
        <v>0.73899999999999999</v>
      </c>
      <c r="AD6" s="2">
        <v>1.0004</v>
      </c>
      <c r="AE6" s="2">
        <v>0.91769999999999996</v>
      </c>
      <c r="AF6" s="2">
        <v>0.91369999999999996</v>
      </c>
      <c r="AG6" s="2">
        <v>1.6682999999999999</v>
      </c>
      <c r="AH6" s="6">
        <f>AVERAGE(C6:AG6)</f>
        <v>0.826583870967742</v>
      </c>
    </row>
    <row r="7" spans="2:34" x14ac:dyDescent="0.15">
      <c r="B7" s="1" t="s">
        <v>3</v>
      </c>
      <c r="C7" s="2">
        <v>35.1</v>
      </c>
      <c r="D7" s="2">
        <v>35.4</v>
      </c>
      <c r="E7" s="2">
        <v>35</v>
      </c>
      <c r="F7" s="2">
        <v>35.200000000000003</v>
      </c>
      <c r="G7" s="2">
        <v>37.6</v>
      </c>
      <c r="H7" s="2">
        <v>30.3</v>
      </c>
      <c r="I7" s="2">
        <v>27.8</v>
      </c>
      <c r="J7" s="2">
        <v>27.9</v>
      </c>
      <c r="K7" s="2">
        <v>34.9</v>
      </c>
      <c r="L7" s="2">
        <v>33.299999999999997</v>
      </c>
      <c r="M7" s="2">
        <v>30.2</v>
      </c>
      <c r="N7" s="2">
        <v>30.7</v>
      </c>
      <c r="O7" s="2">
        <v>32</v>
      </c>
      <c r="P7" s="2">
        <v>35.5</v>
      </c>
      <c r="Q7" s="2">
        <v>38.299999999999997</v>
      </c>
      <c r="R7" s="2">
        <v>33.5</v>
      </c>
      <c r="S7" s="2">
        <v>26</v>
      </c>
      <c r="T7" s="2">
        <v>26.7</v>
      </c>
      <c r="U7" s="2">
        <v>30.4</v>
      </c>
      <c r="V7" s="2">
        <v>29.6</v>
      </c>
      <c r="W7" s="2">
        <v>35</v>
      </c>
      <c r="X7" s="2">
        <v>39.5</v>
      </c>
      <c r="Y7" s="2">
        <v>35</v>
      </c>
      <c r="Z7" s="2">
        <v>35.799999999999997</v>
      </c>
      <c r="AA7" s="2">
        <v>36.299999999999997</v>
      </c>
      <c r="AB7" s="2">
        <v>36</v>
      </c>
      <c r="AC7" s="2">
        <v>33.200000000000003</v>
      </c>
      <c r="AD7" s="2">
        <v>30.7</v>
      </c>
      <c r="AE7" s="2">
        <v>32.200000000000003</v>
      </c>
      <c r="AF7" s="2">
        <v>31.2</v>
      </c>
      <c r="AG7" s="2">
        <v>27.5</v>
      </c>
      <c r="AH7" s="7">
        <f>AVERAGE(C7:AG7)</f>
        <v>32.832258064516132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A16D6-F00F-4583-853A-2C09B6A6A27F}">
  <dimension ref="B1:AH7"/>
  <sheetViews>
    <sheetView showGridLines="0" workbookViewId="0">
      <selection activeCell="C23" sqref="C23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3" width="6.375" bestFit="1" customWidth="1"/>
    <col min="34" max="34" width="6.5" bestFit="1" customWidth="1"/>
  </cols>
  <sheetData>
    <row r="1" spans="2:34" x14ac:dyDescent="0.15">
      <c r="B1" s="3">
        <v>43313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9" t="s">
        <v>30</v>
      </c>
      <c r="AC3" s="9" t="s">
        <v>31</v>
      </c>
      <c r="AD3" s="9" t="s">
        <v>32</v>
      </c>
      <c r="AE3" s="9" t="s">
        <v>33</v>
      </c>
      <c r="AF3" s="9" t="s">
        <v>34</v>
      </c>
      <c r="AG3" s="9" t="s">
        <v>35</v>
      </c>
      <c r="AH3" s="10"/>
    </row>
    <row r="4" spans="2:34" x14ac:dyDescent="0.15">
      <c r="B4" s="8" t="s">
        <v>0</v>
      </c>
      <c r="C4" s="9">
        <v>7.37</v>
      </c>
      <c r="D4" s="9">
        <v>6.56</v>
      </c>
      <c r="E4" s="9">
        <v>7.07</v>
      </c>
      <c r="F4" s="9">
        <v>7.34</v>
      </c>
      <c r="G4" s="9">
        <v>7.19</v>
      </c>
      <c r="H4" s="9">
        <v>2.98</v>
      </c>
      <c r="I4" s="9">
        <v>2.48</v>
      </c>
      <c r="J4" s="9">
        <v>1.91</v>
      </c>
      <c r="K4" s="9">
        <v>5.37</v>
      </c>
      <c r="L4" s="9">
        <v>3.73</v>
      </c>
      <c r="M4" s="9">
        <v>4.1399999999999997</v>
      </c>
      <c r="N4" s="9">
        <v>5.58</v>
      </c>
      <c r="O4" s="9">
        <v>2.99</v>
      </c>
      <c r="P4" s="9">
        <v>6.56</v>
      </c>
      <c r="Q4" s="9">
        <v>5.39</v>
      </c>
      <c r="R4" s="9">
        <v>1.34</v>
      </c>
      <c r="S4" s="9">
        <v>6.53</v>
      </c>
      <c r="T4" s="9">
        <v>6.95</v>
      </c>
      <c r="U4" s="9">
        <v>5.76</v>
      </c>
      <c r="V4" s="9">
        <v>5.88</v>
      </c>
      <c r="W4" s="9">
        <v>6.25</v>
      </c>
      <c r="X4" s="9">
        <v>6.98</v>
      </c>
      <c r="Y4" s="9">
        <v>6.79</v>
      </c>
      <c r="Z4" s="9">
        <v>3.66</v>
      </c>
      <c r="AA4" s="9">
        <v>3.5</v>
      </c>
      <c r="AB4" s="9">
        <v>6.17</v>
      </c>
      <c r="AC4" s="9">
        <v>5.16</v>
      </c>
      <c r="AD4" s="9">
        <v>2.1800000000000002</v>
      </c>
      <c r="AE4" s="9">
        <v>3.81</v>
      </c>
      <c r="AF4" s="9">
        <v>2.72</v>
      </c>
      <c r="AG4" s="9">
        <v>1.1100000000000001</v>
      </c>
      <c r="AH4" s="11">
        <f>AVERAGE(C4:AG4)</f>
        <v>4.8854838709677422</v>
      </c>
    </row>
    <row r="5" spans="2:34" x14ac:dyDescent="0.15">
      <c r="B5" s="8" t="s">
        <v>1</v>
      </c>
      <c r="C5" s="9">
        <v>398</v>
      </c>
      <c r="D5" s="9">
        <v>390</v>
      </c>
      <c r="E5" s="9">
        <v>373</v>
      </c>
      <c r="F5" s="9">
        <v>393</v>
      </c>
      <c r="G5" s="9">
        <v>397</v>
      </c>
      <c r="H5" s="9">
        <v>189</v>
      </c>
      <c r="I5" s="9">
        <v>130</v>
      </c>
      <c r="J5" s="9">
        <v>113</v>
      </c>
      <c r="K5" s="9">
        <v>237</v>
      </c>
      <c r="L5" s="9">
        <v>241</v>
      </c>
      <c r="M5" s="9">
        <v>311</v>
      </c>
      <c r="N5" s="9">
        <v>293</v>
      </c>
      <c r="O5" s="9">
        <v>202</v>
      </c>
      <c r="P5" s="9">
        <v>372</v>
      </c>
      <c r="Q5" s="9">
        <v>328</v>
      </c>
      <c r="R5" s="9">
        <v>90</v>
      </c>
      <c r="S5" s="9">
        <v>392</v>
      </c>
      <c r="T5" s="9">
        <v>419</v>
      </c>
      <c r="U5" s="9">
        <v>360</v>
      </c>
      <c r="V5" s="9">
        <v>374</v>
      </c>
      <c r="W5" s="9">
        <v>330</v>
      </c>
      <c r="X5" s="9">
        <v>371</v>
      </c>
      <c r="Y5" s="9">
        <v>344</v>
      </c>
      <c r="Z5" s="9">
        <v>226</v>
      </c>
      <c r="AA5" s="9">
        <v>303</v>
      </c>
      <c r="AB5" s="9">
        <v>371</v>
      </c>
      <c r="AC5" s="9">
        <v>306</v>
      </c>
      <c r="AD5" s="9">
        <v>145</v>
      </c>
      <c r="AE5" s="9">
        <v>275</v>
      </c>
      <c r="AF5" s="9">
        <v>174</v>
      </c>
      <c r="AG5" s="9">
        <v>167</v>
      </c>
      <c r="AH5" s="10">
        <f>SUM(C5:AG5)</f>
        <v>9014</v>
      </c>
    </row>
    <row r="6" spans="2:34" x14ac:dyDescent="0.15">
      <c r="B6" s="8" t="s">
        <v>2</v>
      </c>
      <c r="C6" s="9">
        <v>0.73270000000000002</v>
      </c>
      <c r="D6" s="9">
        <v>0.80669999999999997</v>
      </c>
      <c r="E6" s="9">
        <v>0.71579999999999999</v>
      </c>
      <c r="F6" s="9">
        <v>0.72650000000000003</v>
      </c>
      <c r="G6" s="9">
        <v>0.74919999999999998</v>
      </c>
      <c r="H6" s="9">
        <v>0.86060000000000003</v>
      </c>
      <c r="I6" s="9">
        <v>0.71130000000000004</v>
      </c>
      <c r="J6" s="9">
        <v>0.80269999999999997</v>
      </c>
      <c r="K6" s="9">
        <v>0.5988</v>
      </c>
      <c r="L6" s="9">
        <v>0.87670000000000003</v>
      </c>
      <c r="M6" s="9">
        <v>1.0193000000000001</v>
      </c>
      <c r="N6" s="9">
        <v>0.71250000000000002</v>
      </c>
      <c r="O6" s="9">
        <v>0.91669999999999996</v>
      </c>
      <c r="P6" s="9">
        <v>0.76939999999999997</v>
      </c>
      <c r="Q6" s="9">
        <v>0.82569999999999999</v>
      </c>
      <c r="R6" s="9">
        <v>0.9113</v>
      </c>
      <c r="S6" s="9">
        <v>0.8145</v>
      </c>
      <c r="T6" s="9">
        <v>0.81799999999999995</v>
      </c>
      <c r="U6" s="9">
        <v>0.84799999999999998</v>
      </c>
      <c r="V6" s="9">
        <v>0.86299999999999999</v>
      </c>
      <c r="W6" s="9">
        <v>0.71640000000000004</v>
      </c>
      <c r="X6" s="9">
        <v>0.72119999999999995</v>
      </c>
      <c r="Y6" s="9">
        <v>0.68740000000000001</v>
      </c>
      <c r="Z6" s="9">
        <v>0.83779999999999999</v>
      </c>
      <c r="AA6" s="9">
        <v>1.1746000000000001</v>
      </c>
      <c r="AB6" s="9">
        <v>0.81589999999999996</v>
      </c>
      <c r="AC6" s="9">
        <v>0.80459999999999998</v>
      </c>
      <c r="AD6" s="9">
        <v>0.90249999999999997</v>
      </c>
      <c r="AE6" s="9">
        <v>0.97940000000000005</v>
      </c>
      <c r="AF6" s="9">
        <v>0.86799999999999999</v>
      </c>
      <c r="AG6" s="9">
        <v>2.0413999999999999</v>
      </c>
      <c r="AH6" s="12">
        <f>AVERAGE(C6:AG6)</f>
        <v>0.85898709677419371</v>
      </c>
    </row>
    <row r="7" spans="2:34" x14ac:dyDescent="0.15">
      <c r="B7" s="8" t="s">
        <v>3</v>
      </c>
      <c r="C7" s="9">
        <v>35.1</v>
      </c>
      <c r="D7" s="9">
        <v>35.4</v>
      </c>
      <c r="E7" s="9">
        <v>35</v>
      </c>
      <c r="F7" s="9">
        <v>35.200000000000003</v>
      </c>
      <c r="G7" s="9">
        <v>37.6</v>
      </c>
      <c r="H7" s="9">
        <v>30.3</v>
      </c>
      <c r="I7" s="9">
        <v>27.8</v>
      </c>
      <c r="J7" s="9">
        <v>27.9</v>
      </c>
      <c r="K7" s="9">
        <v>34.9</v>
      </c>
      <c r="L7" s="9">
        <v>33.299999999999997</v>
      </c>
      <c r="M7" s="9">
        <v>30.2</v>
      </c>
      <c r="N7" s="9">
        <v>30.7</v>
      </c>
      <c r="O7" s="9">
        <v>32</v>
      </c>
      <c r="P7" s="9">
        <v>35.5</v>
      </c>
      <c r="Q7" s="9">
        <v>38.299999999999997</v>
      </c>
      <c r="R7" s="9">
        <v>33.5</v>
      </c>
      <c r="S7" s="9">
        <v>26</v>
      </c>
      <c r="T7" s="9">
        <v>26.7</v>
      </c>
      <c r="U7" s="9">
        <v>30.4</v>
      </c>
      <c r="V7" s="9">
        <v>29.6</v>
      </c>
      <c r="W7" s="9">
        <v>35</v>
      </c>
      <c r="X7" s="9">
        <v>39.5</v>
      </c>
      <c r="Y7" s="9">
        <v>35</v>
      </c>
      <c r="Z7" s="9">
        <v>35.799999999999997</v>
      </c>
      <c r="AA7" s="9">
        <v>36.299999999999997</v>
      </c>
      <c r="AB7" s="9">
        <v>36</v>
      </c>
      <c r="AC7" s="9">
        <v>33.200000000000003</v>
      </c>
      <c r="AD7" s="9">
        <v>30.7</v>
      </c>
      <c r="AE7" s="9">
        <v>32.200000000000003</v>
      </c>
      <c r="AF7" s="9">
        <v>31.2</v>
      </c>
      <c r="AG7" s="9">
        <v>27.5</v>
      </c>
      <c r="AH7" s="13">
        <f>AVERAGE(C7:AG7)</f>
        <v>32.832258064516132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75F57-E42D-4EE6-B17E-8947D9AC4E35}">
  <dimension ref="B1:AH7"/>
  <sheetViews>
    <sheetView showGridLines="0" workbookViewId="0">
      <selection activeCell="C23" sqref="C23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43344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/>
      <c r="AH3" s="4"/>
    </row>
    <row r="4" spans="2:34" x14ac:dyDescent="0.15">
      <c r="B4" s="1" t="s">
        <v>0</v>
      </c>
      <c r="C4" s="2">
        <v>2.27</v>
      </c>
      <c r="D4" s="2">
        <v>5.26</v>
      </c>
      <c r="E4" s="2">
        <v>6.27</v>
      </c>
      <c r="F4" s="2">
        <v>2.1800000000000002</v>
      </c>
      <c r="G4" s="2">
        <v>5.65</v>
      </c>
      <c r="H4" s="2">
        <v>5.0999999999999996</v>
      </c>
      <c r="I4" s="2">
        <v>1.86</v>
      </c>
      <c r="J4" s="2">
        <v>1.17</v>
      </c>
      <c r="K4" s="2">
        <v>0.79</v>
      </c>
      <c r="L4" s="2">
        <v>0.71</v>
      </c>
      <c r="M4" s="2">
        <v>4.63</v>
      </c>
      <c r="N4" s="2">
        <v>2.93</v>
      </c>
      <c r="O4" s="2">
        <v>3.25</v>
      </c>
      <c r="P4" s="2">
        <v>3.27</v>
      </c>
      <c r="Q4" s="2">
        <v>1.1200000000000001</v>
      </c>
      <c r="R4" s="2">
        <v>3.1</v>
      </c>
      <c r="S4" s="2">
        <v>2.9</v>
      </c>
      <c r="T4" s="2">
        <v>5.17</v>
      </c>
      <c r="U4" s="2">
        <v>5.97</v>
      </c>
      <c r="V4" s="2">
        <v>1.63</v>
      </c>
      <c r="W4" s="2">
        <v>2.33</v>
      </c>
      <c r="X4" s="2">
        <v>3.71</v>
      </c>
      <c r="Y4" s="2">
        <v>4.6900000000000004</v>
      </c>
      <c r="Z4" s="2">
        <v>1.41</v>
      </c>
      <c r="AA4" s="2">
        <v>0.94</v>
      </c>
      <c r="AB4" s="2">
        <v>4.68</v>
      </c>
      <c r="AC4" s="2">
        <v>2.17</v>
      </c>
      <c r="AD4" s="2">
        <v>5.58</v>
      </c>
      <c r="AE4" s="2">
        <v>1.41</v>
      </c>
      <c r="AF4" s="2">
        <v>1.18</v>
      </c>
      <c r="AG4" s="2"/>
      <c r="AH4" s="5">
        <f>AVERAGE(C4:AF4)</f>
        <v>3.1109999999999993</v>
      </c>
    </row>
    <row r="5" spans="2:34" x14ac:dyDescent="0.15">
      <c r="B5" s="1" t="s">
        <v>1</v>
      </c>
      <c r="C5" s="2">
        <v>166</v>
      </c>
      <c r="D5" s="2">
        <v>358</v>
      </c>
      <c r="E5" s="2">
        <v>404</v>
      </c>
      <c r="F5" s="2">
        <v>162</v>
      </c>
      <c r="G5" s="2">
        <v>406</v>
      </c>
      <c r="H5" s="2">
        <v>315</v>
      </c>
      <c r="I5" s="2">
        <v>136</v>
      </c>
      <c r="J5" s="2">
        <v>87</v>
      </c>
      <c r="K5" s="2">
        <v>44</v>
      </c>
      <c r="L5" s="2">
        <v>64</v>
      </c>
      <c r="M5" s="2">
        <v>284</v>
      </c>
      <c r="N5" s="2">
        <v>198</v>
      </c>
      <c r="O5" s="2">
        <v>223</v>
      </c>
      <c r="P5" s="2">
        <v>228</v>
      </c>
      <c r="Q5" s="2">
        <v>82</v>
      </c>
      <c r="R5" s="2">
        <v>251</v>
      </c>
      <c r="S5" s="2">
        <v>207</v>
      </c>
      <c r="T5" s="2">
        <v>361</v>
      </c>
      <c r="U5" s="2">
        <v>423</v>
      </c>
      <c r="V5" s="2">
        <v>121</v>
      </c>
      <c r="W5" s="2">
        <v>129</v>
      </c>
      <c r="X5" s="2">
        <v>270</v>
      </c>
      <c r="Y5" s="2">
        <v>330</v>
      </c>
      <c r="Z5" s="2">
        <v>87</v>
      </c>
      <c r="AA5" s="2">
        <v>33</v>
      </c>
      <c r="AB5" s="2">
        <v>256</v>
      </c>
      <c r="AC5" s="2">
        <v>168</v>
      </c>
      <c r="AD5" s="2">
        <v>395</v>
      </c>
      <c r="AE5" s="2">
        <v>96</v>
      </c>
      <c r="AF5" s="2">
        <v>102</v>
      </c>
      <c r="AG5" s="2"/>
      <c r="AH5" s="4">
        <f>SUM(C5:AF5)</f>
        <v>6386</v>
      </c>
    </row>
    <row r="6" spans="2:34" x14ac:dyDescent="0.15">
      <c r="B6" s="1" t="s">
        <v>2</v>
      </c>
      <c r="C6" s="2">
        <v>0.89090000000000003</v>
      </c>
      <c r="D6" s="2">
        <v>0.82920000000000005</v>
      </c>
      <c r="E6" s="2">
        <v>0.78500000000000003</v>
      </c>
      <c r="F6" s="2">
        <v>0.90539999999999998</v>
      </c>
      <c r="G6" s="2">
        <v>0.87549999999999994</v>
      </c>
      <c r="H6" s="2">
        <v>0.75249999999999995</v>
      </c>
      <c r="I6" s="2">
        <v>0.89080000000000004</v>
      </c>
      <c r="J6" s="2">
        <v>0.90590000000000004</v>
      </c>
      <c r="K6" s="2">
        <v>0.67859999999999998</v>
      </c>
      <c r="L6" s="2">
        <v>1.0982000000000001</v>
      </c>
      <c r="M6" s="2">
        <v>0.74729999999999996</v>
      </c>
      <c r="N6" s="2">
        <v>0.82330000000000003</v>
      </c>
      <c r="O6" s="2">
        <v>0.83599999999999997</v>
      </c>
      <c r="P6" s="2">
        <v>0.84950000000000003</v>
      </c>
      <c r="Q6" s="2">
        <v>0.89200000000000002</v>
      </c>
      <c r="R6" s="2">
        <v>0.98640000000000005</v>
      </c>
      <c r="S6" s="2">
        <v>0.86960000000000004</v>
      </c>
      <c r="T6" s="2">
        <v>0.85070000000000001</v>
      </c>
      <c r="U6" s="2">
        <v>0.86319999999999997</v>
      </c>
      <c r="V6" s="2">
        <v>0.90439999999999998</v>
      </c>
      <c r="W6" s="2">
        <v>0.67449999999999999</v>
      </c>
      <c r="X6" s="2">
        <v>0.88670000000000004</v>
      </c>
      <c r="Y6" s="2">
        <v>0.85719999999999996</v>
      </c>
      <c r="Z6" s="2">
        <v>0.75170000000000003</v>
      </c>
      <c r="AA6" s="2">
        <v>0.42770000000000002</v>
      </c>
      <c r="AB6" s="2">
        <v>0.66639999999999999</v>
      </c>
      <c r="AC6" s="2">
        <v>0.94320000000000004</v>
      </c>
      <c r="AD6" s="2">
        <v>0.86240000000000006</v>
      </c>
      <c r="AE6" s="2">
        <v>0.82950000000000002</v>
      </c>
      <c r="AF6" s="2">
        <v>1.0530999999999999</v>
      </c>
      <c r="AG6" s="2"/>
      <c r="AH6" s="6">
        <f>AVERAGE(C6:AF6)</f>
        <v>0.83955999999999997</v>
      </c>
    </row>
    <row r="7" spans="2:34" x14ac:dyDescent="0.15">
      <c r="B7" s="1" t="s">
        <v>3</v>
      </c>
      <c r="C7" s="2">
        <v>25.9</v>
      </c>
      <c r="D7" s="2">
        <v>27.1</v>
      </c>
      <c r="E7" s="2">
        <v>32</v>
      </c>
      <c r="F7" s="2">
        <v>32.700000000000003</v>
      </c>
      <c r="G7" s="2">
        <v>33.5</v>
      </c>
      <c r="H7" s="2">
        <v>33.4</v>
      </c>
      <c r="I7" s="2">
        <v>28.6</v>
      </c>
      <c r="J7" s="2">
        <v>23.5</v>
      </c>
      <c r="K7" s="2">
        <v>22.8</v>
      </c>
      <c r="L7" s="2">
        <v>20.8</v>
      </c>
      <c r="M7" s="2">
        <v>25.6</v>
      </c>
      <c r="N7" s="2">
        <v>26.3</v>
      </c>
      <c r="O7" s="2">
        <v>27.4</v>
      </c>
      <c r="P7" s="2">
        <v>26.4</v>
      </c>
      <c r="Q7" s="2">
        <v>23.3</v>
      </c>
      <c r="R7" s="2">
        <v>29.4</v>
      </c>
      <c r="S7" s="2">
        <v>27.6</v>
      </c>
      <c r="T7" s="2">
        <v>26.2</v>
      </c>
      <c r="U7" s="2">
        <v>25.7</v>
      </c>
      <c r="V7" s="2">
        <v>23.2</v>
      </c>
      <c r="W7" s="2">
        <v>26.4</v>
      </c>
      <c r="X7" s="2">
        <v>28</v>
      </c>
      <c r="Y7" s="2">
        <v>26.6</v>
      </c>
      <c r="Z7" s="2">
        <v>25.1</v>
      </c>
      <c r="AA7" s="2">
        <v>21.6</v>
      </c>
      <c r="AB7" s="2">
        <v>23.8</v>
      </c>
      <c r="AC7" s="2">
        <v>23.3</v>
      </c>
      <c r="AD7" s="2">
        <v>24.1</v>
      </c>
      <c r="AE7" s="2">
        <v>20.7</v>
      </c>
      <c r="AF7" s="2">
        <v>20.399999999999999</v>
      </c>
      <c r="AG7" s="2"/>
      <c r="AH7" s="7">
        <f>AVERAGE(C7:AF7)</f>
        <v>26.04666666666667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934BD-8A76-40C9-91C9-430E91E4EEED}">
  <dimension ref="B1:AH7"/>
  <sheetViews>
    <sheetView showGridLines="0" workbookViewId="0">
      <selection activeCell="C23" sqref="C23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3" width="6.375" bestFit="1" customWidth="1"/>
    <col min="34" max="34" width="6.5" bestFit="1" customWidth="1"/>
  </cols>
  <sheetData>
    <row r="1" spans="2:34" x14ac:dyDescent="0.15">
      <c r="B1" s="3">
        <v>43344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9" t="s">
        <v>30</v>
      </c>
      <c r="AC3" s="9" t="s">
        <v>31</v>
      </c>
      <c r="AD3" s="9" t="s">
        <v>32</v>
      </c>
      <c r="AE3" s="9" t="s">
        <v>33</v>
      </c>
      <c r="AF3" s="9" t="s">
        <v>34</v>
      </c>
      <c r="AG3" s="9"/>
      <c r="AH3" s="10"/>
    </row>
    <row r="4" spans="2:34" x14ac:dyDescent="0.15">
      <c r="B4" s="8" t="s">
        <v>0</v>
      </c>
      <c r="C4" s="9">
        <v>2.27</v>
      </c>
      <c r="D4" s="9">
        <v>5.26</v>
      </c>
      <c r="E4" s="9">
        <v>6.27</v>
      </c>
      <c r="F4" s="9">
        <v>2.1800000000000002</v>
      </c>
      <c r="G4" s="9">
        <v>5.65</v>
      </c>
      <c r="H4" s="9">
        <v>5.0999999999999996</v>
      </c>
      <c r="I4" s="9">
        <v>1.86</v>
      </c>
      <c r="J4" s="9">
        <v>1.17</v>
      </c>
      <c r="K4" s="9">
        <v>0.79</v>
      </c>
      <c r="L4" s="9">
        <v>0.71</v>
      </c>
      <c r="M4" s="9">
        <v>4.63</v>
      </c>
      <c r="N4" s="9">
        <v>2.93</v>
      </c>
      <c r="O4" s="9">
        <v>3.25</v>
      </c>
      <c r="P4" s="9">
        <v>3.27</v>
      </c>
      <c r="Q4" s="9">
        <v>1.1200000000000001</v>
      </c>
      <c r="R4" s="9">
        <v>3.1</v>
      </c>
      <c r="S4" s="9">
        <v>2.9</v>
      </c>
      <c r="T4" s="9">
        <v>5.17</v>
      </c>
      <c r="U4" s="9">
        <v>5.97</v>
      </c>
      <c r="V4" s="9">
        <v>1.63</v>
      </c>
      <c r="W4" s="9">
        <v>2.33</v>
      </c>
      <c r="X4" s="9">
        <v>3.71</v>
      </c>
      <c r="Y4" s="9">
        <v>4.6900000000000004</v>
      </c>
      <c r="Z4" s="9">
        <v>1.41</v>
      </c>
      <c r="AA4" s="9">
        <v>0.94</v>
      </c>
      <c r="AB4" s="9">
        <v>4.68</v>
      </c>
      <c r="AC4" s="9">
        <v>2.17</v>
      </c>
      <c r="AD4" s="9">
        <v>5.58</v>
      </c>
      <c r="AE4" s="9">
        <v>1.41</v>
      </c>
      <c r="AF4" s="9">
        <v>1.18</v>
      </c>
      <c r="AG4" s="9"/>
      <c r="AH4" s="11">
        <f>AVERAGE(C4:AG4)</f>
        <v>3.1109999999999993</v>
      </c>
    </row>
    <row r="5" spans="2:34" x14ac:dyDescent="0.15">
      <c r="B5" s="8" t="s">
        <v>1</v>
      </c>
      <c r="C5" s="9">
        <v>157</v>
      </c>
      <c r="D5" s="9">
        <v>340</v>
      </c>
      <c r="E5" s="9">
        <v>387</v>
      </c>
      <c r="F5" s="9">
        <v>186</v>
      </c>
      <c r="G5" s="9">
        <v>383</v>
      </c>
      <c r="H5" s="9">
        <v>291</v>
      </c>
      <c r="I5" s="9">
        <v>133</v>
      </c>
      <c r="J5" s="9">
        <v>81</v>
      </c>
      <c r="K5" s="9">
        <v>44</v>
      </c>
      <c r="L5" s="9">
        <v>59</v>
      </c>
      <c r="M5" s="9">
        <v>246</v>
      </c>
      <c r="N5" s="9">
        <v>183</v>
      </c>
      <c r="O5" s="9">
        <v>206</v>
      </c>
      <c r="P5" s="9">
        <v>201</v>
      </c>
      <c r="Q5" s="9">
        <v>78</v>
      </c>
      <c r="R5" s="9">
        <v>201</v>
      </c>
      <c r="S5" s="9">
        <v>173</v>
      </c>
      <c r="T5" s="9">
        <v>351</v>
      </c>
      <c r="U5" s="9">
        <v>402</v>
      </c>
      <c r="V5" s="9">
        <v>109</v>
      </c>
      <c r="W5" s="9">
        <v>103</v>
      </c>
      <c r="X5" s="9">
        <v>215</v>
      </c>
      <c r="Y5" s="9">
        <v>305</v>
      </c>
      <c r="Z5" s="9">
        <v>73</v>
      </c>
      <c r="AA5" s="9">
        <v>42</v>
      </c>
      <c r="AB5" s="9">
        <v>244</v>
      </c>
      <c r="AC5" s="9">
        <v>150</v>
      </c>
      <c r="AD5" s="9">
        <v>387</v>
      </c>
      <c r="AE5" s="9">
        <v>78</v>
      </c>
      <c r="AF5" s="9">
        <v>72</v>
      </c>
      <c r="AG5" s="9"/>
      <c r="AH5" s="10">
        <f>SUM(C5:AG5)</f>
        <v>5880</v>
      </c>
    </row>
    <row r="6" spans="2:34" x14ac:dyDescent="0.15">
      <c r="B6" s="8" t="s">
        <v>2</v>
      </c>
      <c r="C6" s="9">
        <v>0.93840000000000001</v>
      </c>
      <c r="D6" s="9">
        <v>0.87709999999999999</v>
      </c>
      <c r="E6" s="9">
        <v>0.83750000000000002</v>
      </c>
      <c r="F6" s="9">
        <v>1.1577</v>
      </c>
      <c r="G6" s="9">
        <v>0.91979999999999995</v>
      </c>
      <c r="H6" s="9">
        <v>0.7742</v>
      </c>
      <c r="I6" s="9">
        <v>0.97019999999999995</v>
      </c>
      <c r="J6" s="9">
        <v>0.93940000000000001</v>
      </c>
      <c r="K6" s="9">
        <v>0.75570000000000004</v>
      </c>
      <c r="L6" s="9">
        <v>1.1274999999999999</v>
      </c>
      <c r="M6" s="9">
        <v>0.72089999999999999</v>
      </c>
      <c r="N6" s="9">
        <v>0.84750000000000003</v>
      </c>
      <c r="O6" s="9">
        <v>0.86</v>
      </c>
      <c r="P6" s="9">
        <v>0.83399999999999996</v>
      </c>
      <c r="Q6" s="9">
        <v>0.94499999999999995</v>
      </c>
      <c r="R6" s="9">
        <v>0.87980000000000003</v>
      </c>
      <c r="S6" s="9">
        <v>0.80940000000000001</v>
      </c>
      <c r="T6" s="9">
        <v>0.92120000000000002</v>
      </c>
      <c r="U6" s="9">
        <v>0.91369999999999996</v>
      </c>
      <c r="V6" s="9">
        <v>0.9073</v>
      </c>
      <c r="W6" s="9">
        <v>0.5998</v>
      </c>
      <c r="X6" s="9">
        <v>0.7863</v>
      </c>
      <c r="Y6" s="9">
        <v>0.88239999999999996</v>
      </c>
      <c r="Z6" s="9">
        <v>0.70250000000000001</v>
      </c>
      <c r="AA6" s="9">
        <v>0.60629999999999995</v>
      </c>
      <c r="AB6" s="9">
        <v>0.70740000000000003</v>
      </c>
      <c r="AC6" s="9">
        <v>0.93789999999999996</v>
      </c>
      <c r="AD6" s="9">
        <v>0.94099999999999995</v>
      </c>
      <c r="AE6" s="9">
        <v>0.75060000000000004</v>
      </c>
      <c r="AF6" s="9">
        <v>0.82789999999999997</v>
      </c>
      <c r="AG6" s="9"/>
      <c r="AH6" s="12">
        <f>AVERAGE(C6:AG6)</f>
        <v>0.85594666666666641</v>
      </c>
    </row>
    <row r="7" spans="2:34" x14ac:dyDescent="0.15">
      <c r="B7" s="8" t="s">
        <v>3</v>
      </c>
      <c r="C7" s="9">
        <v>25.9</v>
      </c>
      <c r="D7" s="9">
        <v>27.1</v>
      </c>
      <c r="E7" s="9">
        <v>32</v>
      </c>
      <c r="F7" s="9">
        <v>32.700000000000003</v>
      </c>
      <c r="G7" s="9">
        <v>33.5</v>
      </c>
      <c r="H7" s="9">
        <v>33.4</v>
      </c>
      <c r="I7" s="9">
        <v>28.6</v>
      </c>
      <c r="J7" s="9">
        <v>23.5</v>
      </c>
      <c r="K7" s="9">
        <v>22.8</v>
      </c>
      <c r="L7" s="9">
        <v>20.8</v>
      </c>
      <c r="M7" s="9">
        <v>25.6</v>
      </c>
      <c r="N7" s="9">
        <v>26.3</v>
      </c>
      <c r="O7" s="9">
        <v>27.4</v>
      </c>
      <c r="P7" s="9">
        <v>26.4</v>
      </c>
      <c r="Q7" s="9">
        <v>23.3</v>
      </c>
      <c r="R7" s="9">
        <v>29.4</v>
      </c>
      <c r="S7" s="9">
        <v>27.6</v>
      </c>
      <c r="T7" s="9">
        <v>26.2</v>
      </c>
      <c r="U7" s="9">
        <v>25.7</v>
      </c>
      <c r="V7" s="9">
        <v>23.2</v>
      </c>
      <c r="W7" s="9">
        <v>26.4</v>
      </c>
      <c r="X7" s="9">
        <v>28</v>
      </c>
      <c r="Y7" s="9">
        <v>26.6</v>
      </c>
      <c r="Z7" s="9">
        <v>25.1</v>
      </c>
      <c r="AA7" s="9">
        <v>21.6</v>
      </c>
      <c r="AB7" s="9">
        <v>23.8</v>
      </c>
      <c r="AC7" s="9">
        <v>23.3</v>
      </c>
      <c r="AD7" s="9">
        <v>24.1</v>
      </c>
      <c r="AE7" s="9">
        <v>20.7</v>
      </c>
      <c r="AF7" s="9">
        <v>20.399999999999999</v>
      </c>
      <c r="AG7" s="9"/>
      <c r="AH7" s="13">
        <f>AVERAGE(C7:AG7)</f>
        <v>26.04666666666667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652F9-5256-4889-8083-5768CF670113}">
  <dimension ref="B1:AH7"/>
  <sheetViews>
    <sheetView showGridLines="0" topLeftCell="B14" workbookViewId="0">
      <selection activeCell="C23" sqref="C23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43374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4"/>
    </row>
    <row r="4" spans="2:34" x14ac:dyDescent="0.15">
      <c r="B4" s="1" t="s">
        <v>0</v>
      </c>
      <c r="C4" s="2">
        <v>3.8</v>
      </c>
      <c r="D4" s="2">
        <v>2.58</v>
      </c>
      <c r="E4" s="2">
        <v>5.35</v>
      </c>
      <c r="F4" s="2">
        <v>1.93</v>
      </c>
      <c r="G4" s="2">
        <v>2.8</v>
      </c>
      <c r="H4" s="2">
        <v>3.71</v>
      </c>
      <c r="I4" s="2">
        <v>1.56</v>
      </c>
      <c r="J4" s="2">
        <v>4.28</v>
      </c>
      <c r="K4" s="2">
        <v>4.07</v>
      </c>
      <c r="L4" s="2">
        <v>0.61</v>
      </c>
      <c r="M4" s="2">
        <v>0.21</v>
      </c>
      <c r="N4" s="2">
        <v>1.87</v>
      </c>
      <c r="O4" s="2">
        <v>4.5</v>
      </c>
      <c r="P4" s="2">
        <v>4.3499999999999996</v>
      </c>
      <c r="Q4" s="2">
        <v>3.54</v>
      </c>
      <c r="R4" s="2">
        <v>3.39</v>
      </c>
      <c r="S4" s="2">
        <v>2.89</v>
      </c>
      <c r="T4" s="2">
        <v>4.16</v>
      </c>
      <c r="U4" s="2">
        <v>2.89</v>
      </c>
      <c r="V4" s="2">
        <v>1.31</v>
      </c>
      <c r="W4" s="2">
        <v>4.5</v>
      </c>
      <c r="X4" s="2">
        <v>4.4400000000000004</v>
      </c>
      <c r="Y4" s="2">
        <v>2.95</v>
      </c>
      <c r="Z4" s="2">
        <v>2.12</v>
      </c>
      <c r="AA4" s="2">
        <v>2.9</v>
      </c>
      <c r="AB4" s="2">
        <v>3.63</v>
      </c>
      <c r="AC4" s="2">
        <v>1.58</v>
      </c>
      <c r="AD4" s="2">
        <v>1.37</v>
      </c>
      <c r="AE4" s="2">
        <v>0.56999999999999995</v>
      </c>
      <c r="AF4" s="2">
        <v>1.35</v>
      </c>
      <c r="AG4" s="2">
        <v>2.2400000000000002</v>
      </c>
      <c r="AH4" s="5">
        <f>AVERAGE(C4:AG4)</f>
        <v>2.8209677419354842</v>
      </c>
    </row>
    <row r="5" spans="2:34" x14ac:dyDescent="0.15">
      <c r="B5" s="1" t="s">
        <v>1</v>
      </c>
      <c r="C5" s="2">
        <v>229</v>
      </c>
      <c r="D5" s="2">
        <v>224</v>
      </c>
      <c r="E5" s="2">
        <v>416</v>
      </c>
      <c r="F5" s="2">
        <v>158</v>
      </c>
      <c r="G5" s="2">
        <v>256</v>
      </c>
      <c r="H5" s="2">
        <v>277</v>
      </c>
      <c r="I5" s="2">
        <v>219</v>
      </c>
      <c r="J5" s="2">
        <v>341</v>
      </c>
      <c r="K5" s="2">
        <v>251</v>
      </c>
      <c r="L5" s="2">
        <v>50</v>
      </c>
      <c r="M5" s="2">
        <v>27</v>
      </c>
      <c r="N5" s="2">
        <v>155</v>
      </c>
      <c r="O5" s="2">
        <v>290</v>
      </c>
      <c r="P5" s="2">
        <v>369</v>
      </c>
      <c r="Q5" s="2">
        <v>300</v>
      </c>
      <c r="R5" s="2">
        <v>304</v>
      </c>
      <c r="S5" s="2">
        <v>214</v>
      </c>
      <c r="T5" s="2">
        <v>333</v>
      </c>
      <c r="U5" s="2">
        <v>242</v>
      </c>
      <c r="V5" s="2">
        <v>133</v>
      </c>
      <c r="W5" s="2">
        <v>391</v>
      </c>
      <c r="X5" s="2">
        <v>379</v>
      </c>
      <c r="Y5" s="2">
        <v>249</v>
      </c>
      <c r="Z5" s="2">
        <v>160</v>
      </c>
      <c r="AA5" s="2">
        <v>236</v>
      </c>
      <c r="AB5" s="2">
        <v>323</v>
      </c>
      <c r="AC5" s="2">
        <v>73</v>
      </c>
      <c r="AD5" s="2">
        <v>97</v>
      </c>
      <c r="AE5" s="2">
        <v>66</v>
      </c>
      <c r="AF5" s="2">
        <v>122</v>
      </c>
      <c r="AG5" s="2">
        <v>172</v>
      </c>
      <c r="AH5" s="49">
        <f>SUM(C5:AG5)</f>
        <v>7056</v>
      </c>
    </row>
    <row r="6" spans="2:34" x14ac:dyDescent="0.15">
      <c r="B6" s="1" t="s">
        <v>2</v>
      </c>
      <c r="C6" s="2">
        <v>0.73419999999999996</v>
      </c>
      <c r="D6" s="2">
        <v>1.0578000000000001</v>
      </c>
      <c r="E6" s="2">
        <v>0.94730000000000003</v>
      </c>
      <c r="F6" s="2">
        <v>0.99739999999999995</v>
      </c>
      <c r="G6" s="2">
        <v>1.1138999999999999</v>
      </c>
      <c r="H6" s="2">
        <v>0.90959999999999996</v>
      </c>
      <c r="I6" s="2">
        <v>1.7102999999999999</v>
      </c>
      <c r="J6" s="2">
        <v>0.97070000000000001</v>
      </c>
      <c r="K6" s="2">
        <v>0.75129999999999997</v>
      </c>
      <c r="L6" s="2">
        <v>0.99860000000000004</v>
      </c>
      <c r="M6" s="2">
        <v>1.5664</v>
      </c>
      <c r="N6" s="2">
        <v>1.0098</v>
      </c>
      <c r="O6" s="2">
        <v>0.78510000000000002</v>
      </c>
      <c r="P6" s="2">
        <v>1.0335000000000001</v>
      </c>
      <c r="Q6" s="2">
        <v>1.0325</v>
      </c>
      <c r="R6" s="2">
        <v>1.0925</v>
      </c>
      <c r="S6" s="2">
        <v>0.90210000000000001</v>
      </c>
      <c r="T6" s="2">
        <v>0.97519999999999996</v>
      </c>
      <c r="U6" s="2">
        <v>1.0202</v>
      </c>
      <c r="V6" s="2">
        <v>1.2369000000000001</v>
      </c>
      <c r="W6" s="2">
        <v>1.0586</v>
      </c>
      <c r="X6" s="2">
        <v>1.04</v>
      </c>
      <c r="Y6" s="2">
        <v>1.0283</v>
      </c>
      <c r="Z6" s="2">
        <v>0.91949999999999998</v>
      </c>
      <c r="AA6" s="2">
        <v>0.99150000000000005</v>
      </c>
      <c r="AB6" s="2">
        <v>1.0841000000000001</v>
      </c>
      <c r="AC6" s="2">
        <v>0.56289999999999996</v>
      </c>
      <c r="AD6" s="2">
        <v>0.86260000000000003</v>
      </c>
      <c r="AE6" s="2">
        <v>1.4107000000000001</v>
      </c>
      <c r="AF6" s="2">
        <v>1.101</v>
      </c>
      <c r="AG6" s="2">
        <v>0.9355</v>
      </c>
      <c r="AH6" s="6">
        <f>AVERAGE(C6:AG6)</f>
        <v>1.0270967741935482</v>
      </c>
    </row>
    <row r="7" spans="2:34" x14ac:dyDescent="0.15">
      <c r="B7" s="1" t="s">
        <v>3</v>
      </c>
      <c r="C7" s="2">
        <v>24.7</v>
      </c>
      <c r="D7" s="2">
        <v>23.7</v>
      </c>
      <c r="E7" s="2">
        <v>23.3</v>
      </c>
      <c r="F7" s="2">
        <v>21.8</v>
      </c>
      <c r="G7" s="2">
        <v>25.4</v>
      </c>
      <c r="H7" s="2">
        <v>32.799999999999997</v>
      </c>
      <c r="I7" s="2">
        <v>24.6</v>
      </c>
      <c r="J7" s="2">
        <v>24.1</v>
      </c>
      <c r="K7" s="2">
        <v>24.3</v>
      </c>
      <c r="L7" s="2">
        <v>23.1</v>
      </c>
      <c r="M7" s="2">
        <v>18.2</v>
      </c>
      <c r="N7" s="2">
        <v>18.8</v>
      </c>
      <c r="O7" s="2">
        <v>21.3</v>
      </c>
      <c r="P7" s="2">
        <v>23.6</v>
      </c>
      <c r="Q7" s="2">
        <v>21.7</v>
      </c>
      <c r="R7" s="2">
        <v>23.6</v>
      </c>
      <c r="S7" s="2">
        <v>20.399999999999999</v>
      </c>
      <c r="T7" s="2">
        <v>20.5</v>
      </c>
      <c r="U7" s="2">
        <v>21.5</v>
      </c>
      <c r="V7" s="2">
        <v>18</v>
      </c>
      <c r="W7" s="2">
        <v>20.3</v>
      </c>
      <c r="X7" s="2">
        <v>20.3</v>
      </c>
      <c r="Y7" s="2">
        <v>24.2</v>
      </c>
      <c r="Z7" s="2">
        <v>21.1</v>
      </c>
      <c r="AA7" s="2">
        <v>19.7</v>
      </c>
      <c r="AB7" s="2">
        <v>24.7</v>
      </c>
      <c r="AC7" s="2">
        <v>21.5</v>
      </c>
      <c r="AD7" s="2">
        <v>17.8</v>
      </c>
      <c r="AE7" s="2">
        <v>15.7</v>
      </c>
      <c r="AF7" s="2">
        <v>15.4</v>
      </c>
      <c r="AG7" s="2">
        <v>14.7</v>
      </c>
      <c r="AH7" s="7">
        <f>AVERAGE(C7:AG7)</f>
        <v>21.63870967741936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1210F-F150-43CA-B38B-AC3BA9FB277F}">
  <dimension ref="B1:AH7"/>
  <sheetViews>
    <sheetView showGridLines="0" workbookViewId="0">
      <selection activeCell="C23" sqref="C23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3" width="6.375" bestFit="1" customWidth="1"/>
    <col min="34" max="34" width="6.5" bestFit="1" customWidth="1"/>
  </cols>
  <sheetData>
    <row r="1" spans="2:34" x14ac:dyDescent="0.15">
      <c r="B1" s="3">
        <v>43374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9" t="s">
        <v>30</v>
      </c>
      <c r="AC3" s="9" t="s">
        <v>31</v>
      </c>
      <c r="AD3" s="9" t="s">
        <v>32</v>
      </c>
      <c r="AE3" s="9" t="s">
        <v>33</v>
      </c>
      <c r="AF3" s="9" t="s">
        <v>34</v>
      </c>
      <c r="AG3" s="9" t="s">
        <v>35</v>
      </c>
      <c r="AH3" s="10"/>
    </row>
    <row r="4" spans="2:34" x14ac:dyDescent="0.15">
      <c r="B4" s="8" t="s">
        <v>0</v>
      </c>
      <c r="C4" s="9">
        <v>3.8</v>
      </c>
      <c r="D4" s="9">
        <v>2.58</v>
      </c>
      <c r="E4" s="9">
        <v>5.35</v>
      </c>
      <c r="F4" s="9">
        <v>1.93</v>
      </c>
      <c r="G4" s="9">
        <v>2.8</v>
      </c>
      <c r="H4" s="9">
        <v>3.71</v>
      </c>
      <c r="I4" s="9">
        <v>1.56</v>
      </c>
      <c r="J4" s="9">
        <v>4.28</v>
      </c>
      <c r="K4" s="9">
        <v>4.07</v>
      </c>
      <c r="L4" s="9">
        <v>0.61</v>
      </c>
      <c r="M4" s="9">
        <v>0.21</v>
      </c>
      <c r="N4" s="9">
        <v>1.87</v>
      </c>
      <c r="O4" s="9">
        <v>4.5</v>
      </c>
      <c r="P4" s="9">
        <v>4.3499999999999996</v>
      </c>
      <c r="Q4" s="9">
        <v>3.54</v>
      </c>
      <c r="R4" s="9">
        <v>3.39</v>
      </c>
      <c r="S4" s="9">
        <v>2.89</v>
      </c>
      <c r="T4" s="9">
        <v>4.16</v>
      </c>
      <c r="U4" s="9">
        <v>2.89</v>
      </c>
      <c r="V4" s="9">
        <v>1.31</v>
      </c>
      <c r="W4" s="9">
        <v>4.5</v>
      </c>
      <c r="X4" s="9">
        <v>4.4400000000000004</v>
      </c>
      <c r="Y4" s="9">
        <v>2.95</v>
      </c>
      <c r="Z4" s="9">
        <v>2.12</v>
      </c>
      <c r="AA4" s="9">
        <v>2.9</v>
      </c>
      <c r="AB4" s="9">
        <v>3.63</v>
      </c>
      <c r="AC4" s="9">
        <v>1.58</v>
      </c>
      <c r="AD4" s="9">
        <v>1.37</v>
      </c>
      <c r="AE4" s="9">
        <v>0.56999999999999995</v>
      </c>
      <c r="AF4" s="9">
        <v>1.35</v>
      </c>
      <c r="AG4" s="9">
        <v>2.2400000000000002</v>
      </c>
      <c r="AH4" s="11">
        <f>AVERAGE(C4:AG4)</f>
        <v>2.8209677419354842</v>
      </c>
    </row>
    <row r="5" spans="2:34" x14ac:dyDescent="0.15">
      <c r="B5" s="8" t="s">
        <v>1</v>
      </c>
      <c r="C5" s="9">
        <v>217</v>
      </c>
      <c r="D5" s="9">
        <v>195</v>
      </c>
      <c r="E5" s="9">
        <v>390</v>
      </c>
      <c r="F5" s="9">
        <v>147</v>
      </c>
      <c r="G5" s="9">
        <v>213</v>
      </c>
      <c r="H5" s="9">
        <v>290</v>
      </c>
      <c r="I5" s="9">
        <v>166</v>
      </c>
      <c r="J5" s="9">
        <v>305</v>
      </c>
      <c r="K5" s="9">
        <v>197</v>
      </c>
      <c r="L5" s="9">
        <v>53</v>
      </c>
      <c r="M5" s="9">
        <v>22</v>
      </c>
      <c r="N5" s="9">
        <v>164</v>
      </c>
      <c r="O5" s="9">
        <v>301</v>
      </c>
      <c r="P5" s="9">
        <v>310</v>
      </c>
      <c r="Q5" s="9">
        <v>275</v>
      </c>
      <c r="R5" s="9">
        <v>277</v>
      </c>
      <c r="S5" s="9">
        <v>204</v>
      </c>
      <c r="T5" s="9">
        <v>334</v>
      </c>
      <c r="U5" s="9">
        <v>223</v>
      </c>
      <c r="V5" s="9">
        <v>122</v>
      </c>
      <c r="W5" s="9">
        <v>371</v>
      </c>
      <c r="X5" s="9">
        <v>358</v>
      </c>
      <c r="Y5" s="9">
        <v>228</v>
      </c>
      <c r="Z5" s="9">
        <v>155</v>
      </c>
      <c r="AA5" s="9">
        <v>262</v>
      </c>
      <c r="AB5" s="9">
        <v>299</v>
      </c>
      <c r="AC5" s="9">
        <v>50</v>
      </c>
      <c r="AD5" s="9">
        <v>146</v>
      </c>
      <c r="AE5" s="9">
        <v>81</v>
      </c>
      <c r="AF5" s="9">
        <v>117</v>
      </c>
      <c r="AG5" s="9">
        <v>161</v>
      </c>
      <c r="AH5" s="50">
        <f>SUM(C5:AG5)</f>
        <v>6633</v>
      </c>
    </row>
    <row r="6" spans="2:34" x14ac:dyDescent="0.15">
      <c r="B6" s="8" t="s">
        <v>2</v>
      </c>
      <c r="C6" s="9">
        <v>0.77480000000000004</v>
      </c>
      <c r="D6" s="9">
        <v>1.0255000000000001</v>
      </c>
      <c r="E6" s="9">
        <v>0.98909999999999998</v>
      </c>
      <c r="F6" s="9">
        <v>1.0335000000000001</v>
      </c>
      <c r="G6" s="9">
        <v>1.0322</v>
      </c>
      <c r="H6" s="9">
        <v>1.0606</v>
      </c>
      <c r="I6" s="9">
        <v>1.4438</v>
      </c>
      <c r="J6" s="9">
        <v>0.96689999999999998</v>
      </c>
      <c r="K6" s="9">
        <v>0.65680000000000005</v>
      </c>
      <c r="L6" s="9">
        <v>1.1789000000000001</v>
      </c>
      <c r="M6" s="9">
        <v>1.4215</v>
      </c>
      <c r="N6" s="9">
        <v>1.19</v>
      </c>
      <c r="O6" s="9">
        <v>0.90759999999999996</v>
      </c>
      <c r="P6" s="9">
        <v>0.96699999999999997</v>
      </c>
      <c r="Q6" s="9">
        <v>1.0541</v>
      </c>
      <c r="R6" s="9">
        <v>1.1087</v>
      </c>
      <c r="S6" s="9">
        <v>0.95779999999999998</v>
      </c>
      <c r="T6" s="9">
        <v>1.0893999999999999</v>
      </c>
      <c r="U6" s="9">
        <v>1.0469999999999999</v>
      </c>
      <c r="V6" s="9">
        <v>1.2636000000000001</v>
      </c>
      <c r="W6" s="9">
        <v>1.1186</v>
      </c>
      <c r="X6" s="9">
        <v>1.0940000000000001</v>
      </c>
      <c r="Y6" s="9">
        <v>1.0487</v>
      </c>
      <c r="Z6" s="9">
        <v>0.99199999999999999</v>
      </c>
      <c r="AA6" s="9">
        <v>1.2258</v>
      </c>
      <c r="AB6" s="9">
        <v>1.1175999999999999</v>
      </c>
      <c r="AC6" s="9">
        <v>0.4294</v>
      </c>
      <c r="AD6" s="9">
        <v>1.446</v>
      </c>
      <c r="AE6" s="9">
        <v>1.9281999999999999</v>
      </c>
      <c r="AF6" s="9">
        <v>1.1758999999999999</v>
      </c>
      <c r="AG6" s="9">
        <v>0.97519999999999996</v>
      </c>
      <c r="AH6" s="12">
        <f>AVERAGE(C6:AG6)</f>
        <v>1.0877483870967746</v>
      </c>
    </row>
    <row r="7" spans="2:34" x14ac:dyDescent="0.15">
      <c r="B7" s="8" t="s">
        <v>3</v>
      </c>
      <c r="C7" s="9">
        <v>24.7</v>
      </c>
      <c r="D7" s="9">
        <v>23.7</v>
      </c>
      <c r="E7" s="9">
        <v>23.3</v>
      </c>
      <c r="F7" s="9">
        <v>21.8</v>
      </c>
      <c r="G7" s="9">
        <v>25.4</v>
      </c>
      <c r="H7" s="9">
        <v>32.799999999999997</v>
      </c>
      <c r="I7" s="9">
        <v>24.6</v>
      </c>
      <c r="J7" s="9">
        <v>24.1</v>
      </c>
      <c r="K7" s="9">
        <v>24.3</v>
      </c>
      <c r="L7" s="9">
        <v>23.1</v>
      </c>
      <c r="M7" s="9">
        <v>18.2</v>
      </c>
      <c r="N7" s="9">
        <v>18.8</v>
      </c>
      <c r="O7" s="9">
        <v>21.3</v>
      </c>
      <c r="P7" s="9">
        <v>23.6</v>
      </c>
      <c r="Q7" s="9">
        <v>21.7</v>
      </c>
      <c r="R7" s="9">
        <v>23.6</v>
      </c>
      <c r="S7" s="9">
        <v>20.399999999999999</v>
      </c>
      <c r="T7" s="9">
        <v>20.5</v>
      </c>
      <c r="U7" s="9">
        <v>21.5</v>
      </c>
      <c r="V7" s="9">
        <v>18</v>
      </c>
      <c r="W7" s="9">
        <v>20.3</v>
      </c>
      <c r="X7" s="9">
        <v>20.3</v>
      </c>
      <c r="Y7" s="9">
        <v>24.2</v>
      </c>
      <c r="Z7" s="9">
        <v>21.1</v>
      </c>
      <c r="AA7" s="9">
        <v>19.7</v>
      </c>
      <c r="AB7" s="9">
        <v>24.7</v>
      </c>
      <c r="AC7" s="9">
        <v>21.5</v>
      </c>
      <c r="AD7" s="9">
        <v>17.8</v>
      </c>
      <c r="AE7" s="9">
        <v>15.7</v>
      </c>
      <c r="AF7" s="9">
        <v>15.4</v>
      </c>
      <c r="AG7" s="9">
        <v>14.7</v>
      </c>
      <c r="AH7" s="13">
        <f>AVERAGE(C7:AG7)</f>
        <v>21.63870967741936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F0528-41C2-4922-96CA-F6099DE3A083}">
  <dimension ref="B1:AH7"/>
  <sheetViews>
    <sheetView showGridLines="0" topLeftCell="A16" workbookViewId="0">
      <selection activeCell="C23" sqref="C23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43405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/>
      <c r="AH3" s="4"/>
    </row>
    <row r="4" spans="2:34" x14ac:dyDescent="0.15">
      <c r="B4" s="1" t="s">
        <v>0</v>
      </c>
      <c r="C4" s="2">
        <v>2.4300000000000002</v>
      </c>
      <c r="D4" s="2">
        <v>3.77</v>
      </c>
      <c r="E4" s="2">
        <v>3.92</v>
      </c>
      <c r="F4" s="2">
        <v>1.4</v>
      </c>
      <c r="G4" s="2">
        <v>3.01</v>
      </c>
      <c r="H4" s="2">
        <v>1.38</v>
      </c>
      <c r="I4" s="2">
        <v>2.52</v>
      </c>
      <c r="J4" s="2">
        <v>3.53</v>
      </c>
      <c r="K4" s="2">
        <v>1.24</v>
      </c>
      <c r="L4" s="2">
        <v>1.9</v>
      </c>
      <c r="M4" s="2">
        <v>2.88</v>
      </c>
      <c r="N4" s="2">
        <v>1.49</v>
      </c>
      <c r="O4" s="2">
        <v>1.28</v>
      </c>
      <c r="P4" s="2">
        <v>2.91</v>
      </c>
      <c r="Q4" s="2">
        <v>3.18</v>
      </c>
      <c r="R4" s="2">
        <v>2.87</v>
      </c>
      <c r="S4" s="2">
        <v>0.88</v>
      </c>
      <c r="T4" s="2">
        <v>2.98</v>
      </c>
      <c r="U4" s="2">
        <v>0.48</v>
      </c>
      <c r="V4" s="2">
        <v>2.86</v>
      </c>
      <c r="W4" s="2">
        <v>3.09</v>
      </c>
      <c r="X4" s="2">
        <v>0.49</v>
      </c>
      <c r="Y4" s="2">
        <v>1.07</v>
      </c>
      <c r="Z4" s="2">
        <v>3.09</v>
      </c>
      <c r="AA4" s="2">
        <v>2.7</v>
      </c>
      <c r="AB4" s="2">
        <v>2.16</v>
      </c>
      <c r="AC4" s="2">
        <v>3.04</v>
      </c>
      <c r="AD4" s="2">
        <v>0.9</v>
      </c>
      <c r="AE4" s="2">
        <v>2.65</v>
      </c>
      <c r="AF4" s="2">
        <v>1.18</v>
      </c>
      <c r="AG4" s="2"/>
      <c r="AH4" s="5">
        <f>AVERAGE(C4:AG4)</f>
        <v>2.2426666666666666</v>
      </c>
    </row>
    <row r="5" spans="2:34" x14ac:dyDescent="0.15">
      <c r="B5" s="1" t="s">
        <v>1</v>
      </c>
      <c r="C5" s="2">
        <v>226</v>
      </c>
      <c r="D5" s="2">
        <v>205</v>
      </c>
      <c r="E5" s="2">
        <v>368</v>
      </c>
      <c r="F5" s="2">
        <v>137</v>
      </c>
      <c r="G5" s="2">
        <v>313</v>
      </c>
      <c r="H5" s="2">
        <v>97</v>
      </c>
      <c r="I5" s="2">
        <v>92</v>
      </c>
      <c r="J5" s="2">
        <v>355</v>
      </c>
      <c r="K5" s="2">
        <v>101</v>
      </c>
      <c r="L5" s="2">
        <v>223</v>
      </c>
      <c r="M5" s="2">
        <v>197</v>
      </c>
      <c r="N5" s="2">
        <v>150</v>
      </c>
      <c r="O5" s="2">
        <v>138</v>
      </c>
      <c r="P5" s="2">
        <v>96</v>
      </c>
      <c r="Q5" s="2">
        <v>250</v>
      </c>
      <c r="R5" s="2">
        <v>284</v>
      </c>
      <c r="S5" s="2">
        <v>121</v>
      </c>
      <c r="T5" s="2">
        <v>276</v>
      </c>
      <c r="U5" s="2">
        <v>49</v>
      </c>
      <c r="V5" s="2">
        <v>278</v>
      </c>
      <c r="W5" s="2">
        <v>306</v>
      </c>
      <c r="X5" s="2">
        <v>33</v>
      </c>
      <c r="Y5" s="2">
        <v>84</v>
      </c>
      <c r="Z5" s="2">
        <v>320</v>
      </c>
      <c r="AA5" s="2">
        <v>252</v>
      </c>
      <c r="AB5" s="2">
        <v>161</v>
      </c>
      <c r="AC5" s="2">
        <v>336</v>
      </c>
      <c r="AD5" s="2">
        <v>122</v>
      </c>
      <c r="AE5" s="2">
        <v>263</v>
      </c>
      <c r="AF5" s="2">
        <v>104</v>
      </c>
      <c r="AG5" s="2"/>
      <c r="AH5" s="49">
        <f>SUM(C5:AG5)</f>
        <v>5937</v>
      </c>
    </row>
    <row r="6" spans="2:34" x14ac:dyDescent="0.15">
      <c r="B6" s="1" t="s">
        <v>2</v>
      </c>
      <c r="C6" s="2">
        <v>1.1331</v>
      </c>
      <c r="D6" s="2">
        <v>0.66249999999999998</v>
      </c>
      <c r="E6" s="2">
        <v>1.1436999999999999</v>
      </c>
      <c r="F6" s="2">
        <v>1.1921999999999999</v>
      </c>
      <c r="G6" s="2">
        <v>1.2668999999999999</v>
      </c>
      <c r="H6" s="2">
        <v>0.85640000000000005</v>
      </c>
      <c r="I6" s="2">
        <v>0.44479999999999997</v>
      </c>
      <c r="J6" s="2">
        <v>1.2252000000000001</v>
      </c>
      <c r="K6" s="2">
        <v>0.99229999999999996</v>
      </c>
      <c r="L6" s="2">
        <v>1.4298999999999999</v>
      </c>
      <c r="M6" s="2">
        <v>0.83340000000000003</v>
      </c>
      <c r="N6" s="2">
        <v>1.2264999999999999</v>
      </c>
      <c r="O6" s="2">
        <v>1.3134999999999999</v>
      </c>
      <c r="P6" s="2">
        <v>0.40189999999999998</v>
      </c>
      <c r="Q6" s="2">
        <v>0.95779999999999998</v>
      </c>
      <c r="R6" s="2">
        <v>1.2056</v>
      </c>
      <c r="S6" s="2">
        <v>1.6752</v>
      </c>
      <c r="T6" s="2">
        <v>1.1284000000000001</v>
      </c>
      <c r="U6" s="2">
        <v>1.2437</v>
      </c>
      <c r="V6" s="2">
        <v>1.1841999999999999</v>
      </c>
      <c r="W6" s="2">
        <v>1.2064999999999999</v>
      </c>
      <c r="X6" s="2">
        <v>0.82050000000000001</v>
      </c>
      <c r="Y6" s="2">
        <v>0.95640000000000003</v>
      </c>
      <c r="Z6" s="2">
        <v>1.2617</v>
      </c>
      <c r="AA6" s="2">
        <v>1.1371</v>
      </c>
      <c r="AB6" s="2">
        <v>0.90810000000000002</v>
      </c>
      <c r="AC6" s="2">
        <v>1.3466</v>
      </c>
      <c r="AD6" s="2">
        <v>1.6515</v>
      </c>
      <c r="AE6" s="2">
        <v>1.2091000000000001</v>
      </c>
      <c r="AF6" s="2">
        <v>1.0738000000000001</v>
      </c>
      <c r="AG6" s="2"/>
      <c r="AH6" s="6">
        <f>AVERAGE(C6:AG6)</f>
        <v>1.1029499999999999</v>
      </c>
    </row>
    <row r="7" spans="2:34" x14ac:dyDescent="0.15">
      <c r="B7" s="1" t="s">
        <v>3</v>
      </c>
      <c r="C7" s="2">
        <v>16.399999999999999</v>
      </c>
      <c r="D7" s="2">
        <v>18.600000000000001</v>
      </c>
      <c r="E7" s="2">
        <v>18.3</v>
      </c>
      <c r="F7" s="2">
        <v>16.399999999999999</v>
      </c>
      <c r="G7" s="2">
        <v>19.899999999999999</v>
      </c>
      <c r="H7" s="2">
        <v>18.8</v>
      </c>
      <c r="I7" s="2">
        <v>19.399999999999999</v>
      </c>
      <c r="J7" s="2">
        <v>20</v>
      </c>
      <c r="K7" s="2">
        <v>24.7</v>
      </c>
      <c r="L7" s="2">
        <v>19.100000000000001</v>
      </c>
      <c r="M7" s="2">
        <v>19.2</v>
      </c>
      <c r="N7" s="2">
        <v>19.399999999999999</v>
      </c>
      <c r="O7" s="2">
        <v>15.2</v>
      </c>
      <c r="P7" s="2">
        <v>16.399999999999999</v>
      </c>
      <c r="Q7" s="2">
        <v>15.9</v>
      </c>
      <c r="R7" s="2">
        <v>18.8</v>
      </c>
      <c r="S7" s="2">
        <v>13.7</v>
      </c>
      <c r="T7" s="2">
        <v>16.100000000000001</v>
      </c>
      <c r="U7" s="2">
        <v>13.4</v>
      </c>
      <c r="V7" s="2">
        <v>15.5</v>
      </c>
      <c r="W7" s="2">
        <v>17.100000000000001</v>
      </c>
      <c r="X7" s="2">
        <v>11.3</v>
      </c>
      <c r="Y7" s="2">
        <v>8.9</v>
      </c>
      <c r="Z7" s="2">
        <v>12.2</v>
      </c>
      <c r="AA7" s="2">
        <v>19.3</v>
      </c>
      <c r="AB7" s="2">
        <v>15.7</v>
      </c>
      <c r="AC7" s="2">
        <v>19.399999999999999</v>
      </c>
      <c r="AD7" s="2">
        <v>18.399999999999999</v>
      </c>
      <c r="AE7" s="2">
        <v>14.7</v>
      </c>
      <c r="AF7" s="2">
        <v>12.6</v>
      </c>
      <c r="AG7" s="2"/>
      <c r="AH7" s="7">
        <f>AVERAGE(C7:AG7)</f>
        <v>16.826666666666664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C2633-984D-432C-8011-54F535AF03DF}">
  <dimension ref="B1:AH32"/>
  <sheetViews>
    <sheetView showGridLines="0" workbookViewId="0">
      <selection activeCell="C23" sqref="C23"/>
    </sheetView>
  </sheetViews>
  <sheetFormatPr defaultRowHeight="13.5" x14ac:dyDescent="0.15"/>
  <cols>
    <col min="1" max="1" width="3.125" customWidth="1"/>
    <col min="2" max="2" width="19.625" customWidth="1"/>
    <col min="3" max="8" width="6.375" bestFit="1" customWidth="1"/>
    <col min="9" max="9" width="7.125" customWidth="1"/>
    <col min="10" max="17" width="8.125" bestFit="1" customWidth="1"/>
    <col min="18" max="18" width="13.5" customWidth="1"/>
    <col min="19" max="28" width="8.125" bestFit="1" customWidth="1"/>
    <col min="29" max="29" width="7.375" bestFit="1" customWidth="1"/>
    <col min="30" max="32" width="8.125" bestFit="1" customWidth="1"/>
    <col min="33" max="33" width="6.875" customWidth="1"/>
  </cols>
  <sheetData>
    <row r="1" spans="2:34" x14ac:dyDescent="0.15">
      <c r="B1" s="3">
        <v>43070</v>
      </c>
      <c r="D1" t="s">
        <v>38</v>
      </c>
    </row>
    <row r="2" spans="2:34" ht="14.25" x14ac:dyDescent="0.15">
      <c r="B2" s="18"/>
    </row>
    <row r="3" spans="2:34" x14ac:dyDescent="0.15">
      <c r="B3" s="17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  <c r="K3" s="16" t="s">
        <v>13</v>
      </c>
      <c r="L3" s="16" t="s">
        <v>14</v>
      </c>
      <c r="M3" s="16" t="s">
        <v>15</v>
      </c>
      <c r="N3" s="16" t="s">
        <v>16</v>
      </c>
      <c r="O3" s="16" t="s">
        <v>17</v>
      </c>
      <c r="P3" s="16" t="s">
        <v>18</v>
      </c>
      <c r="Q3" s="16" t="s">
        <v>19</v>
      </c>
      <c r="R3" s="16" t="s">
        <v>20</v>
      </c>
      <c r="S3" s="16" t="s">
        <v>21</v>
      </c>
      <c r="T3" s="16" t="s">
        <v>22</v>
      </c>
      <c r="U3" s="16" t="s">
        <v>23</v>
      </c>
      <c r="V3" s="16" t="s">
        <v>24</v>
      </c>
      <c r="W3" s="16" t="s">
        <v>25</v>
      </c>
      <c r="X3" s="16" t="s">
        <v>26</v>
      </c>
      <c r="Y3" s="16" t="s">
        <v>27</v>
      </c>
      <c r="Z3" s="16" t="s">
        <v>28</v>
      </c>
      <c r="AA3" s="16" t="s">
        <v>29</v>
      </c>
      <c r="AB3" s="16" t="s">
        <v>30</v>
      </c>
      <c r="AC3" s="16" t="s">
        <v>31</v>
      </c>
      <c r="AD3" s="16" t="s">
        <v>32</v>
      </c>
      <c r="AE3" s="16" t="s">
        <v>33</v>
      </c>
      <c r="AF3" s="16" t="s">
        <v>34</v>
      </c>
      <c r="AG3" s="25" t="s">
        <v>35</v>
      </c>
      <c r="AH3" s="4"/>
    </row>
    <row r="4" spans="2:34" x14ac:dyDescent="0.15">
      <c r="B4" s="17" t="s">
        <v>0</v>
      </c>
      <c r="C4" s="16">
        <v>1.1299999999999999</v>
      </c>
      <c r="D4" s="16">
        <v>2.65</v>
      </c>
      <c r="E4" s="16">
        <v>2.69</v>
      </c>
      <c r="F4" s="16">
        <v>1.4</v>
      </c>
      <c r="G4" s="16">
        <v>1.06</v>
      </c>
      <c r="H4" s="16">
        <v>1.56</v>
      </c>
      <c r="I4" s="16">
        <v>2.8</v>
      </c>
      <c r="J4" s="16">
        <v>0.41</v>
      </c>
      <c r="K4" s="16">
        <v>1.84</v>
      </c>
      <c r="L4" s="16">
        <v>2.0299999999999998</v>
      </c>
      <c r="M4" s="16">
        <v>0.49</v>
      </c>
      <c r="N4" s="16">
        <v>0.89</v>
      </c>
      <c r="O4" s="16">
        <v>0.79</v>
      </c>
      <c r="P4" s="16">
        <v>1.62</v>
      </c>
      <c r="Q4" s="16">
        <v>2.36</v>
      </c>
      <c r="R4" s="16">
        <v>0.3</v>
      </c>
      <c r="S4" s="16">
        <v>0.76</v>
      </c>
      <c r="T4" s="16">
        <v>1.01</v>
      </c>
      <c r="U4" s="16">
        <v>0.42</v>
      </c>
      <c r="V4" s="16">
        <v>1.84</v>
      </c>
      <c r="W4" s="16">
        <v>2.1</v>
      </c>
      <c r="X4" s="16">
        <v>1.61</v>
      </c>
      <c r="Y4" s="16">
        <v>2.35</v>
      </c>
      <c r="Z4" s="16">
        <v>1.72</v>
      </c>
      <c r="AA4" s="16">
        <v>0.75</v>
      </c>
      <c r="AB4" s="16">
        <v>0.68</v>
      </c>
      <c r="AC4" s="16">
        <v>1</v>
      </c>
      <c r="AD4" s="16">
        <v>1.0900000000000001</v>
      </c>
      <c r="AE4" s="16">
        <v>1.86</v>
      </c>
      <c r="AF4" s="16">
        <v>1.63</v>
      </c>
      <c r="AG4" s="24">
        <v>1.52</v>
      </c>
      <c r="AH4" s="4">
        <f>AVERAGE(C4:AG4)</f>
        <v>1.4309677419354843</v>
      </c>
    </row>
    <row r="5" spans="2:34" x14ac:dyDescent="0.15">
      <c r="B5" s="17" t="s">
        <v>1</v>
      </c>
      <c r="C5" s="16">
        <v>103</v>
      </c>
      <c r="D5" s="16">
        <v>206</v>
      </c>
      <c r="E5" s="16">
        <v>306</v>
      </c>
      <c r="F5" s="16">
        <v>135</v>
      </c>
      <c r="G5" s="16">
        <v>48</v>
      </c>
      <c r="H5" s="16">
        <v>98</v>
      </c>
      <c r="I5" s="16">
        <v>307</v>
      </c>
      <c r="J5" s="16">
        <v>52</v>
      </c>
      <c r="K5" s="16">
        <v>219</v>
      </c>
      <c r="L5" s="16">
        <v>209</v>
      </c>
      <c r="M5" s="16">
        <v>36</v>
      </c>
      <c r="N5" s="16">
        <v>65</v>
      </c>
      <c r="O5" s="16">
        <v>20</v>
      </c>
      <c r="P5" s="16">
        <v>52</v>
      </c>
      <c r="Q5" s="16">
        <v>298</v>
      </c>
      <c r="R5" s="16">
        <v>76</v>
      </c>
      <c r="S5" s="16">
        <v>0</v>
      </c>
      <c r="T5" s="16">
        <v>44</v>
      </c>
      <c r="U5" s="16">
        <v>43</v>
      </c>
      <c r="V5" s="16">
        <v>203</v>
      </c>
      <c r="W5" s="16">
        <v>205</v>
      </c>
      <c r="X5" s="16">
        <v>193</v>
      </c>
      <c r="Y5" s="16">
        <v>220</v>
      </c>
      <c r="Z5" s="16">
        <v>172</v>
      </c>
      <c r="AA5" s="16">
        <v>87</v>
      </c>
      <c r="AB5" s="16">
        <v>57</v>
      </c>
      <c r="AC5" s="16">
        <v>16</v>
      </c>
      <c r="AD5" s="16">
        <v>41</v>
      </c>
      <c r="AE5" s="16">
        <v>160</v>
      </c>
      <c r="AF5" s="16">
        <v>134</v>
      </c>
      <c r="AG5" s="24">
        <v>134</v>
      </c>
      <c r="AH5" s="4">
        <f>SUM(C5:AG5)</f>
        <v>3939</v>
      </c>
    </row>
    <row r="6" spans="2:34" x14ac:dyDescent="0.15">
      <c r="B6" s="17" t="s">
        <v>2</v>
      </c>
      <c r="C6" s="23">
        <v>1.5071000000000001</v>
      </c>
      <c r="D6" s="23">
        <v>1.2853000000000001</v>
      </c>
      <c r="E6" s="23">
        <v>1.8809</v>
      </c>
      <c r="F6" s="23">
        <v>1.5944</v>
      </c>
      <c r="G6" s="23">
        <v>0.74870000000000003</v>
      </c>
      <c r="H6" s="23">
        <v>1.0387</v>
      </c>
      <c r="I6" s="23">
        <v>1.8129</v>
      </c>
      <c r="J6" s="23">
        <v>2.097</v>
      </c>
      <c r="K6" s="23">
        <v>1.968</v>
      </c>
      <c r="L6" s="23">
        <v>1.7022999999999999</v>
      </c>
      <c r="M6" s="23">
        <v>1.2148000000000001</v>
      </c>
      <c r="N6" s="23">
        <v>1.2076</v>
      </c>
      <c r="O6" s="23">
        <v>0.41860000000000003</v>
      </c>
      <c r="P6" s="23">
        <v>0.53069999999999995</v>
      </c>
      <c r="Q6" s="23">
        <v>2.0878000000000001</v>
      </c>
      <c r="R6" s="23">
        <v>4.1886999999999999</v>
      </c>
      <c r="S6" s="23">
        <v>0</v>
      </c>
      <c r="T6" s="23">
        <v>0.72030000000000005</v>
      </c>
      <c r="U6" s="23">
        <v>1.6928000000000001</v>
      </c>
      <c r="V6" s="23">
        <v>1.8242</v>
      </c>
      <c r="W6" s="23">
        <v>1.6141000000000001</v>
      </c>
      <c r="X6" s="23">
        <v>1.9821</v>
      </c>
      <c r="Y6" s="23">
        <v>1.5479000000000001</v>
      </c>
      <c r="Z6" s="23">
        <v>1.6534</v>
      </c>
      <c r="AA6" s="23">
        <v>1.9179999999999999</v>
      </c>
      <c r="AB6" s="23">
        <v>1.3859999999999999</v>
      </c>
      <c r="AC6" s="23">
        <v>0.2646</v>
      </c>
      <c r="AD6" s="23">
        <v>0.62190000000000001</v>
      </c>
      <c r="AE6" s="23">
        <v>1.4222999999999999</v>
      </c>
      <c r="AF6" s="23">
        <v>1.3593</v>
      </c>
      <c r="AG6" s="22">
        <v>1.4576</v>
      </c>
      <c r="AH6" s="5">
        <f>AVERAGE(C6:AG6)</f>
        <v>1.4434838709677418</v>
      </c>
    </row>
    <row r="7" spans="2:34" x14ac:dyDescent="0.15">
      <c r="B7" s="17" t="s">
        <v>3</v>
      </c>
      <c r="C7" s="16">
        <v>9.9</v>
      </c>
      <c r="D7" s="16">
        <v>11</v>
      </c>
      <c r="E7" s="16">
        <v>15.5</v>
      </c>
      <c r="F7" s="16">
        <v>14.3</v>
      </c>
      <c r="G7" s="16">
        <v>7.9</v>
      </c>
      <c r="H7" s="16">
        <v>5.9</v>
      </c>
      <c r="I7" s="16">
        <v>12.7</v>
      </c>
      <c r="J7" s="16">
        <v>7.5</v>
      </c>
      <c r="K7" s="16">
        <v>6.9</v>
      </c>
      <c r="L7" s="16">
        <v>12.2</v>
      </c>
      <c r="M7" s="16">
        <v>10.3</v>
      </c>
      <c r="N7" s="16">
        <v>2.2999999999999998</v>
      </c>
      <c r="O7" s="16">
        <v>2.1</v>
      </c>
      <c r="P7" s="16">
        <v>4.8</v>
      </c>
      <c r="Q7" s="16">
        <v>7.4</v>
      </c>
      <c r="R7" s="16">
        <v>6.8</v>
      </c>
      <c r="S7" s="16">
        <v>2.7</v>
      </c>
      <c r="T7" s="16">
        <v>5.0999999999999996</v>
      </c>
      <c r="U7" s="16">
        <v>5.0999999999999996</v>
      </c>
      <c r="V7" s="16">
        <v>8.3000000000000007</v>
      </c>
      <c r="W7" s="16">
        <v>9.1999999999999993</v>
      </c>
      <c r="X7" s="16">
        <v>11.8</v>
      </c>
      <c r="Y7" s="16">
        <v>12.9</v>
      </c>
      <c r="Z7" s="16">
        <v>14.7</v>
      </c>
      <c r="AA7" s="16">
        <v>10.6</v>
      </c>
      <c r="AB7" s="16">
        <v>7.3</v>
      </c>
      <c r="AC7" s="16">
        <v>1.3</v>
      </c>
      <c r="AD7" s="16">
        <v>2.5</v>
      </c>
      <c r="AE7" s="16">
        <v>6.4</v>
      </c>
      <c r="AF7" s="16">
        <v>6.7</v>
      </c>
      <c r="AG7" s="21">
        <v>9.3000000000000007</v>
      </c>
      <c r="AH7" s="5">
        <f>AVERAGE(C7:AG7)</f>
        <v>8.1096774193548384</v>
      </c>
    </row>
    <row r="14" spans="2:34" ht="14.25" x14ac:dyDescent="0.15">
      <c r="W14" s="18"/>
    </row>
    <row r="15" spans="2:34" ht="14.25" x14ac:dyDescent="0.15">
      <c r="W15" s="20"/>
    </row>
    <row r="16" spans="2:34" ht="14.25" x14ac:dyDescent="0.15">
      <c r="W16" s="20"/>
    </row>
    <row r="17" spans="3:23" ht="14.25" x14ac:dyDescent="0.15">
      <c r="W17" s="20"/>
    </row>
    <row r="18" spans="3:23" ht="14.25" x14ac:dyDescent="0.15">
      <c r="W18" s="20"/>
    </row>
    <row r="19" spans="3:23" ht="14.25" x14ac:dyDescent="0.15">
      <c r="W19" s="18"/>
    </row>
    <row r="20" spans="3:23" ht="14.25" x14ac:dyDescent="0.15">
      <c r="W20" s="20"/>
    </row>
    <row r="21" spans="3:23" ht="14.25" x14ac:dyDescent="0.15">
      <c r="W21" s="20"/>
    </row>
    <row r="22" spans="3:23" ht="14.25" x14ac:dyDescent="0.15">
      <c r="C22" s="18"/>
      <c r="W22" s="20"/>
    </row>
    <row r="23" spans="3:23" ht="14.25" x14ac:dyDescent="0.15">
      <c r="C23" s="20"/>
      <c r="W23" s="20"/>
    </row>
    <row r="24" spans="3:23" ht="14.25" x14ac:dyDescent="0.15">
      <c r="C24" s="20"/>
    </row>
    <row r="25" spans="3:23" ht="14.25" x14ac:dyDescent="0.15">
      <c r="C25" s="20"/>
    </row>
    <row r="26" spans="3:23" ht="14.25" x14ac:dyDescent="0.15">
      <c r="C26" s="20"/>
    </row>
    <row r="27" spans="3:23" ht="14.25" x14ac:dyDescent="0.15">
      <c r="C27" s="18"/>
    </row>
    <row r="28" spans="3:23" ht="14.25" x14ac:dyDescent="0.15">
      <c r="C28" s="20"/>
    </row>
    <row r="29" spans="3:23" ht="14.25" x14ac:dyDescent="0.15">
      <c r="C29" s="20"/>
    </row>
    <row r="30" spans="3:23" ht="14.25" x14ac:dyDescent="0.15">
      <c r="C30" s="20"/>
    </row>
    <row r="31" spans="3:23" ht="14.25" x14ac:dyDescent="0.15">
      <c r="C31" s="20"/>
    </row>
    <row r="32" spans="3:23" ht="18.75" x14ac:dyDescent="0.15"/>
  </sheetData>
  <phoneticPr fontId="2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C0BBE-F00F-4838-ADBB-AEE14EE23827}">
  <dimension ref="B1:AH7"/>
  <sheetViews>
    <sheetView showGridLines="0" workbookViewId="0">
      <selection activeCell="C23" sqref="C23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3" width="6.375" bestFit="1" customWidth="1"/>
    <col min="34" max="34" width="6.5" bestFit="1" customWidth="1"/>
  </cols>
  <sheetData>
    <row r="1" spans="2:34" x14ac:dyDescent="0.15">
      <c r="B1" s="3">
        <v>43405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9" t="s">
        <v>30</v>
      </c>
      <c r="AC3" s="9" t="s">
        <v>31</v>
      </c>
      <c r="AD3" s="9" t="s">
        <v>32</v>
      </c>
      <c r="AE3" s="9" t="s">
        <v>33</v>
      </c>
      <c r="AF3" s="9" t="s">
        <v>34</v>
      </c>
      <c r="AG3" s="9"/>
      <c r="AH3" s="10"/>
    </row>
    <row r="4" spans="2:34" x14ac:dyDescent="0.15">
      <c r="B4" s="8" t="s">
        <v>0</v>
      </c>
      <c r="C4" s="9">
        <v>2.4300000000000002</v>
      </c>
      <c r="D4" s="9">
        <v>3.77</v>
      </c>
      <c r="E4" s="9">
        <v>3.92</v>
      </c>
      <c r="F4" s="9">
        <v>1.4</v>
      </c>
      <c r="G4" s="9">
        <v>3.01</v>
      </c>
      <c r="H4" s="9">
        <v>1.38</v>
      </c>
      <c r="I4" s="9">
        <v>2.52</v>
      </c>
      <c r="J4" s="9">
        <v>3.53</v>
      </c>
      <c r="K4" s="9">
        <v>1.24</v>
      </c>
      <c r="L4" s="9">
        <v>1.9</v>
      </c>
      <c r="M4" s="9">
        <v>2.88</v>
      </c>
      <c r="N4" s="9">
        <v>1.49</v>
      </c>
      <c r="O4" s="9">
        <v>1.28</v>
      </c>
      <c r="P4" s="9">
        <v>2.91</v>
      </c>
      <c r="Q4" s="9">
        <v>3.18</v>
      </c>
      <c r="R4" s="9">
        <v>2.87</v>
      </c>
      <c r="S4" s="9">
        <v>0.88</v>
      </c>
      <c r="T4" s="9">
        <v>2.98</v>
      </c>
      <c r="U4" s="9">
        <v>0.48</v>
      </c>
      <c r="V4" s="9">
        <v>2.86</v>
      </c>
      <c r="W4" s="9">
        <v>3.09</v>
      </c>
      <c r="X4" s="9">
        <v>0.49</v>
      </c>
      <c r="Y4" s="9">
        <v>1.07</v>
      </c>
      <c r="Z4" s="9">
        <v>3.09</v>
      </c>
      <c r="AA4" s="9">
        <v>2.7</v>
      </c>
      <c r="AB4" s="9">
        <v>2.16</v>
      </c>
      <c r="AC4" s="9">
        <v>3.04</v>
      </c>
      <c r="AD4" s="9">
        <v>0.9</v>
      </c>
      <c r="AE4" s="9">
        <v>2.65</v>
      </c>
      <c r="AF4" s="9">
        <v>1.18</v>
      </c>
      <c r="AG4" s="9"/>
      <c r="AH4" s="11">
        <f>AVERAGE(C4:AG4)</f>
        <v>2.2426666666666666</v>
      </c>
    </row>
    <row r="5" spans="2:34" x14ac:dyDescent="0.15">
      <c r="B5" s="8" t="s">
        <v>1</v>
      </c>
      <c r="C5" s="9">
        <v>210</v>
      </c>
      <c r="D5" s="9">
        <v>173</v>
      </c>
      <c r="E5" s="9">
        <v>335</v>
      </c>
      <c r="F5" s="9">
        <v>88</v>
      </c>
      <c r="G5" s="9">
        <v>247</v>
      </c>
      <c r="H5" s="9">
        <v>108</v>
      </c>
      <c r="I5" s="9">
        <v>100</v>
      </c>
      <c r="J5" s="9">
        <v>330</v>
      </c>
      <c r="K5" s="9">
        <v>118</v>
      </c>
      <c r="L5" s="9">
        <v>221</v>
      </c>
      <c r="M5" s="9">
        <v>159</v>
      </c>
      <c r="N5" s="9">
        <v>127</v>
      </c>
      <c r="O5" s="9">
        <v>160</v>
      </c>
      <c r="P5" s="9">
        <v>84</v>
      </c>
      <c r="Q5" s="9">
        <v>176</v>
      </c>
      <c r="R5" s="9">
        <v>249</v>
      </c>
      <c r="S5" s="9">
        <v>105</v>
      </c>
      <c r="T5" s="9">
        <v>246</v>
      </c>
      <c r="U5" s="9">
        <v>38</v>
      </c>
      <c r="V5" s="9">
        <v>249</v>
      </c>
      <c r="W5" s="9">
        <v>269</v>
      </c>
      <c r="X5" s="9">
        <v>31</v>
      </c>
      <c r="Y5" s="9">
        <v>85</v>
      </c>
      <c r="Z5" s="9">
        <v>254</v>
      </c>
      <c r="AA5" s="9">
        <v>271</v>
      </c>
      <c r="AB5" s="9">
        <v>183</v>
      </c>
      <c r="AC5" s="9">
        <v>295</v>
      </c>
      <c r="AD5" s="9">
        <v>98</v>
      </c>
      <c r="AE5" s="9">
        <v>221</v>
      </c>
      <c r="AF5" s="9">
        <v>105</v>
      </c>
      <c r="AG5" s="9"/>
      <c r="AH5" s="50">
        <f>SUM(C5:AG5)</f>
        <v>5335</v>
      </c>
    </row>
    <row r="6" spans="2:34" x14ac:dyDescent="0.15">
      <c r="B6" s="8" t="s">
        <v>2</v>
      </c>
      <c r="C6" s="9">
        <v>1.1726000000000001</v>
      </c>
      <c r="D6" s="9">
        <v>0.62260000000000004</v>
      </c>
      <c r="E6" s="9">
        <v>1.1596</v>
      </c>
      <c r="F6" s="9">
        <v>0.85289999999999999</v>
      </c>
      <c r="G6" s="9">
        <v>1.1133999999999999</v>
      </c>
      <c r="H6" s="9">
        <v>1.0619000000000001</v>
      </c>
      <c r="I6" s="9">
        <v>0.53839999999999999</v>
      </c>
      <c r="J6" s="9">
        <v>1.2684</v>
      </c>
      <c r="K6" s="9">
        <v>1.2911999999999999</v>
      </c>
      <c r="L6" s="9">
        <v>1.5782</v>
      </c>
      <c r="M6" s="9">
        <v>0.74909999999999999</v>
      </c>
      <c r="N6" s="9">
        <v>1.1565000000000001</v>
      </c>
      <c r="O6" s="9">
        <v>1.6960999999999999</v>
      </c>
      <c r="P6" s="9">
        <v>0.39169999999999999</v>
      </c>
      <c r="Q6" s="9">
        <v>0.751</v>
      </c>
      <c r="R6" s="9">
        <v>1.1772</v>
      </c>
      <c r="S6" s="9">
        <v>1.619</v>
      </c>
      <c r="T6" s="9">
        <v>1.1201000000000001</v>
      </c>
      <c r="U6" s="9">
        <v>1.0742</v>
      </c>
      <c r="V6" s="9">
        <v>1.1813</v>
      </c>
      <c r="W6" s="9">
        <v>1.1812</v>
      </c>
      <c r="X6" s="9">
        <v>0.85840000000000005</v>
      </c>
      <c r="Y6" s="9">
        <v>1.0779000000000001</v>
      </c>
      <c r="Z6" s="9">
        <v>1.1153</v>
      </c>
      <c r="AA6" s="9">
        <v>1.3619000000000001</v>
      </c>
      <c r="AB6" s="9">
        <v>1.1496</v>
      </c>
      <c r="AC6" s="9">
        <v>1.3167</v>
      </c>
      <c r="AD6" s="9">
        <v>1.4775</v>
      </c>
      <c r="AE6" s="9">
        <v>1.1315999999999999</v>
      </c>
      <c r="AF6" s="9">
        <v>1.2074</v>
      </c>
      <c r="AG6" s="9"/>
      <c r="AH6" s="12">
        <f>AVERAGE(C6:AG6)</f>
        <v>1.1150966666666666</v>
      </c>
    </row>
    <row r="7" spans="2:34" x14ac:dyDescent="0.15">
      <c r="B7" s="8" t="s">
        <v>3</v>
      </c>
      <c r="C7" s="9">
        <v>16.399999999999999</v>
      </c>
      <c r="D7" s="9">
        <v>18.600000000000001</v>
      </c>
      <c r="E7" s="9">
        <v>18.3</v>
      </c>
      <c r="F7" s="9">
        <v>16.399999999999999</v>
      </c>
      <c r="G7" s="9">
        <v>19.899999999999999</v>
      </c>
      <c r="H7" s="9">
        <v>18.8</v>
      </c>
      <c r="I7" s="9">
        <v>19.399999999999999</v>
      </c>
      <c r="J7" s="9">
        <v>20</v>
      </c>
      <c r="K7" s="9">
        <v>24.7</v>
      </c>
      <c r="L7" s="9">
        <v>19.100000000000001</v>
      </c>
      <c r="M7" s="9">
        <v>19.2</v>
      </c>
      <c r="N7" s="9">
        <v>19.399999999999999</v>
      </c>
      <c r="O7" s="9">
        <v>15.2</v>
      </c>
      <c r="P7" s="9">
        <v>16.399999999999999</v>
      </c>
      <c r="Q7" s="9">
        <v>15.9</v>
      </c>
      <c r="R7" s="9">
        <v>18.8</v>
      </c>
      <c r="S7" s="9">
        <v>13.7</v>
      </c>
      <c r="T7" s="9">
        <v>16.100000000000001</v>
      </c>
      <c r="U7" s="9">
        <v>13.4</v>
      </c>
      <c r="V7" s="9">
        <v>15.5</v>
      </c>
      <c r="W7" s="9">
        <v>17.100000000000001</v>
      </c>
      <c r="X7" s="9">
        <v>11.3</v>
      </c>
      <c r="Y7" s="9">
        <v>8.9</v>
      </c>
      <c r="Z7" s="9">
        <v>12.2</v>
      </c>
      <c r="AA7" s="9">
        <v>19.3</v>
      </c>
      <c r="AB7" s="9">
        <v>15.7</v>
      </c>
      <c r="AC7" s="9">
        <v>19.399999999999999</v>
      </c>
      <c r="AD7" s="9">
        <v>18.399999999999999</v>
      </c>
      <c r="AE7" s="9">
        <v>14.7</v>
      </c>
      <c r="AF7" s="9">
        <v>12.6</v>
      </c>
      <c r="AG7" s="9"/>
      <c r="AH7" s="13">
        <f>AVERAGE(C7:AG7)</f>
        <v>16.826666666666664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E1FA4-86FF-4FDA-A746-F63DE56767F6}">
  <dimension ref="B1:AH7"/>
  <sheetViews>
    <sheetView showGridLines="0" workbookViewId="0">
      <selection activeCell="C23" sqref="C23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43435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4"/>
    </row>
    <row r="4" spans="2:34" x14ac:dyDescent="0.15">
      <c r="B4" s="1" t="s">
        <v>0</v>
      </c>
      <c r="C4" s="2">
        <v>0.99</v>
      </c>
      <c r="D4" s="2">
        <v>3.01</v>
      </c>
      <c r="E4" s="2">
        <v>0.84</v>
      </c>
      <c r="F4" s="2">
        <v>1.53</v>
      </c>
      <c r="G4" s="2">
        <v>0.21</v>
      </c>
      <c r="H4" s="2">
        <v>0.76</v>
      </c>
      <c r="I4" s="2">
        <v>0.51</v>
      </c>
      <c r="J4" s="2">
        <v>0.73</v>
      </c>
      <c r="K4" s="2">
        <v>1.1299999999999999</v>
      </c>
      <c r="L4" s="2">
        <v>2.83</v>
      </c>
      <c r="M4" s="2">
        <v>1.82</v>
      </c>
      <c r="N4" s="2">
        <v>0.66</v>
      </c>
      <c r="O4" s="2">
        <v>2.89</v>
      </c>
      <c r="P4" s="2">
        <v>1.26</v>
      </c>
      <c r="Q4" s="2">
        <v>1.58</v>
      </c>
      <c r="R4" s="2">
        <v>1.87</v>
      </c>
      <c r="S4" s="2">
        <v>0.92</v>
      </c>
      <c r="T4" s="2">
        <v>1.26</v>
      </c>
      <c r="U4" s="2">
        <v>1.04</v>
      </c>
      <c r="V4" s="2">
        <v>0.99</v>
      </c>
      <c r="W4" s="2">
        <v>2.76</v>
      </c>
      <c r="X4" s="2">
        <v>1.96</v>
      </c>
      <c r="Y4" s="2">
        <v>0.45</v>
      </c>
      <c r="Z4" s="2">
        <v>1.57</v>
      </c>
      <c r="AA4" s="2">
        <v>2.11</v>
      </c>
      <c r="AB4" s="2">
        <v>0.76</v>
      </c>
      <c r="AC4" s="2">
        <v>1.0900000000000001</v>
      </c>
      <c r="AD4" s="2">
        <v>1.07</v>
      </c>
      <c r="AE4" s="2">
        <v>0.91</v>
      </c>
      <c r="AF4" s="2">
        <v>1.3</v>
      </c>
      <c r="AG4" s="2">
        <v>1.44</v>
      </c>
      <c r="AH4" s="5">
        <f>AVERAGE(C4:AG4)</f>
        <v>1.3629032258064515</v>
      </c>
    </row>
    <row r="5" spans="2:34" x14ac:dyDescent="0.15">
      <c r="B5" s="1" t="s">
        <v>1</v>
      </c>
      <c r="C5" s="2">
        <v>123</v>
      </c>
      <c r="D5" s="2">
        <v>317</v>
      </c>
      <c r="E5" s="2">
        <v>76</v>
      </c>
      <c r="F5" s="2">
        <v>115</v>
      </c>
      <c r="G5" s="2">
        <v>24</v>
      </c>
      <c r="H5" s="2">
        <v>67</v>
      </c>
      <c r="I5" s="2">
        <v>53</v>
      </c>
      <c r="J5" s="2">
        <v>89</v>
      </c>
      <c r="K5" s="2">
        <v>31</v>
      </c>
      <c r="L5" s="2">
        <v>210</v>
      </c>
      <c r="M5" s="2">
        <v>161</v>
      </c>
      <c r="N5" s="2">
        <v>47</v>
      </c>
      <c r="O5" s="2">
        <v>283</v>
      </c>
      <c r="P5" s="2">
        <v>86</v>
      </c>
      <c r="Q5" s="2">
        <v>26</v>
      </c>
      <c r="R5" s="2">
        <v>180</v>
      </c>
      <c r="S5" s="2">
        <v>106</v>
      </c>
      <c r="T5" s="2">
        <v>138</v>
      </c>
      <c r="U5" s="2">
        <v>124</v>
      </c>
      <c r="V5" s="2">
        <v>136</v>
      </c>
      <c r="W5" s="2">
        <v>295</v>
      </c>
      <c r="X5" s="2">
        <v>181</v>
      </c>
      <c r="Y5" s="2">
        <v>39</v>
      </c>
      <c r="Z5" s="2">
        <v>177</v>
      </c>
      <c r="AA5" s="2">
        <v>187</v>
      </c>
      <c r="AB5" s="2">
        <v>56</v>
      </c>
      <c r="AC5" s="2">
        <v>99</v>
      </c>
      <c r="AD5" s="2">
        <v>7</v>
      </c>
      <c r="AE5" s="2">
        <v>18</v>
      </c>
      <c r="AF5" s="2">
        <v>28</v>
      </c>
      <c r="AG5" s="2">
        <v>18</v>
      </c>
      <c r="AH5" s="49">
        <f>SUM(C5:AG5)</f>
        <v>3497</v>
      </c>
    </row>
    <row r="6" spans="2:34" x14ac:dyDescent="0.15">
      <c r="B6" s="1" t="s">
        <v>2</v>
      </c>
      <c r="C6" s="2">
        <v>1.5137</v>
      </c>
      <c r="D6" s="2">
        <v>1.2830999999999999</v>
      </c>
      <c r="E6" s="2">
        <v>1.1023000000000001</v>
      </c>
      <c r="F6" s="2">
        <v>0.91569999999999996</v>
      </c>
      <c r="G6" s="2">
        <v>1.3924000000000001</v>
      </c>
      <c r="H6" s="2">
        <v>1.0740000000000001</v>
      </c>
      <c r="I6" s="2">
        <v>1.2661</v>
      </c>
      <c r="J6" s="2">
        <v>1.4854000000000001</v>
      </c>
      <c r="K6" s="2">
        <v>0.3342</v>
      </c>
      <c r="L6" s="2">
        <v>0.90410000000000001</v>
      </c>
      <c r="M6" s="2">
        <v>1.0777000000000001</v>
      </c>
      <c r="N6" s="2">
        <v>0.86760000000000004</v>
      </c>
      <c r="O6" s="2">
        <v>1.1930000000000001</v>
      </c>
      <c r="P6" s="2">
        <v>0.83160000000000001</v>
      </c>
      <c r="Q6" s="2">
        <v>0.20050000000000001</v>
      </c>
      <c r="R6" s="2">
        <v>1.1727000000000001</v>
      </c>
      <c r="S6" s="2">
        <v>1.4036999999999999</v>
      </c>
      <c r="T6" s="2">
        <v>1.3344</v>
      </c>
      <c r="U6" s="2">
        <v>1.4525999999999999</v>
      </c>
      <c r="V6" s="2">
        <v>1.6737</v>
      </c>
      <c r="W6" s="2">
        <v>1.3022</v>
      </c>
      <c r="X6" s="2">
        <v>1.1251</v>
      </c>
      <c r="Y6" s="2">
        <v>1.0559000000000001</v>
      </c>
      <c r="Z6" s="2">
        <v>1.3734999999999999</v>
      </c>
      <c r="AA6" s="2">
        <v>1.0797000000000001</v>
      </c>
      <c r="AB6" s="2">
        <v>0.89770000000000005</v>
      </c>
      <c r="AC6" s="2">
        <v>1.1066</v>
      </c>
      <c r="AD6" s="2">
        <v>7.9699999999999993E-2</v>
      </c>
      <c r="AE6" s="2">
        <v>0.24099999999999999</v>
      </c>
      <c r="AF6" s="2">
        <v>0.26240000000000002</v>
      </c>
      <c r="AG6" s="2">
        <v>0.15229999999999999</v>
      </c>
      <c r="AH6" s="6">
        <f>AVERAGE(C6:AG6)</f>
        <v>1.0049870967741934</v>
      </c>
    </row>
    <row r="7" spans="2:34" x14ac:dyDescent="0.15">
      <c r="B7" s="1" t="s">
        <v>3</v>
      </c>
      <c r="C7" s="2">
        <v>14.1</v>
      </c>
      <c r="D7" s="2">
        <v>13.1</v>
      </c>
      <c r="E7" s="2">
        <v>19.100000000000001</v>
      </c>
      <c r="F7" s="2">
        <v>24.8</v>
      </c>
      <c r="G7" s="2">
        <v>12.6</v>
      </c>
      <c r="H7" s="2">
        <v>12.7</v>
      </c>
      <c r="I7" s="2">
        <v>13.1</v>
      </c>
      <c r="J7" s="2">
        <v>6.6</v>
      </c>
      <c r="K7" s="2">
        <v>3.6</v>
      </c>
      <c r="L7" s="2">
        <v>8.6</v>
      </c>
      <c r="M7" s="2">
        <v>9.3000000000000007</v>
      </c>
      <c r="N7" s="2">
        <v>9.8000000000000007</v>
      </c>
      <c r="O7" s="2">
        <v>11.6</v>
      </c>
      <c r="P7" s="2">
        <v>6.6</v>
      </c>
      <c r="Q7" s="2">
        <v>6.5</v>
      </c>
      <c r="R7" s="2">
        <v>12.7</v>
      </c>
      <c r="S7" s="2">
        <v>12.1</v>
      </c>
      <c r="T7" s="2">
        <v>8.8000000000000007</v>
      </c>
      <c r="U7" s="2">
        <v>10</v>
      </c>
      <c r="V7" s="2">
        <v>12</v>
      </c>
      <c r="W7" s="2">
        <v>12.6</v>
      </c>
      <c r="X7" s="2">
        <v>15.1</v>
      </c>
      <c r="Y7" s="2">
        <v>10.5</v>
      </c>
      <c r="Z7" s="2">
        <v>7.4</v>
      </c>
      <c r="AA7" s="2">
        <v>11.6</v>
      </c>
      <c r="AB7" s="2">
        <v>9</v>
      </c>
      <c r="AC7" s="2">
        <v>7.7</v>
      </c>
      <c r="AD7" s="2">
        <v>1.1000000000000001</v>
      </c>
      <c r="AE7" s="2">
        <v>1.6</v>
      </c>
      <c r="AF7" s="2">
        <v>2.6</v>
      </c>
      <c r="AG7" s="2">
        <v>4.4000000000000004</v>
      </c>
      <c r="AH7" s="7">
        <f>AVERAGE(C7:AG7)</f>
        <v>10.041935483870969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B0054-4035-4833-9D0F-1384F27DDD8E}">
  <dimension ref="B1:AH7"/>
  <sheetViews>
    <sheetView showGridLines="0" workbookViewId="0">
      <selection activeCell="C23" sqref="C23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3" width="6.375" bestFit="1" customWidth="1"/>
    <col min="34" max="34" width="6.5" bestFit="1" customWidth="1"/>
  </cols>
  <sheetData>
    <row r="1" spans="2:34" x14ac:dyDescent="0.15">
      <c r="B1" s="3">
        <v>43405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9" t="s">
        <v>30</v>
      </c>
      <c r="AC3" s="9" t="s">
        <v>31</v>
      </c>
      <c r="AD3" s="9" t="s">
        <v>32</v>
      </c>
      <c r="AE3" s="9" t="s">
        <v>33</v>
      </c>
      <c r="AF3" s="9" t="s">
        <v>34</v>
      </c>
      <c r="AG3" s="9" t="s">
        <v>35</v>
      </c>
      <c r="AH3" s="10"/>
    </row>
    <row r="4" spans="2:34" x14ac:dyDescent="0.15">
      <c r="B4" s="8" t="s">
        <v>0</v>
      </c>
      <c r="C4" s="9">
        <v>0.99</v>
      </c>
      <c r="D4" s="9">
        <v>3.01</v>
      </c>
      <c r="E4" s="9">
        <v>0.84</v>
      </c>
      <c r="F4" s="9">
        <v>1.53</v>
      </c>
      <c r="G4" s="9">
        <v>0.21</v>
      </c>
      <c r="H4" s="9">
        <v>0.76</v>
      </c>
      <c r="I4" s="9">
        <v>0.51</v>
      </c>
      <c r="J4" s="9">
        <v>0.73</v>
      </c>
      <c r="K4" s="9">
        <v>1.1299999999999999</v>
      </c>
      <c r="L4" s="9">
        <v>2.83</v>
      </c>
      <c r="M4" s="9">
        <v>1.82</v>
      </c>
      <c r="N4" s="9">
        <v>0.66</v>
      </c>
      <c r="O4" s="9">
        <v>2.89</v>
      </c>
      <c r="P4" s="9">
        <v>1.26</v>
      </c>
      <c r="Q4" s="9">
        <v>1.58</v>
      </c>
      <c r="R4" s="9">
        <v>1.87</v>
      </c>
      <c r="S4" s="9">
        <v>0.92</v>
      </c>
      <c r="T4" s="9">
        <v>1.26</v>
      </c>
      <c r="U4" s="9">
        <v>1.04</v>
      </c>
      <c r="V4" s="9">
        <v>0.99</v>
      </c>
      <c r="W4" s="9">
        <v>2.76</v>
      </c>
      <c r="X4" s="9">
        <v>1.96</v>
      </c>
      <c r="Y4" s="9">
        <v>0.45</v>
      </c>
      <c r="Z4" s="9">
        <v>1.57</v>
      </c>
      <c r="AA4" s="9">
        <v>2.11</v>
      </c>
      <c r="AB4" s="9">
        <v>0.76</v>
      </c>
      <c r="AC4" s="9">
        <v>1.0900000000000001</v>
      </c>
      <c r="AD4" s="9">
        <v>1.07</v>
      </c>
      <c r="AE4" s="9">
        <v>0.91</v>
      </c>
      <c r="AF4" s="9">
        <v>1.3</v>
      </c>
      <c r="AG4" s="9">
        <v>1.44</v>
      </c>
      <c r="AH4" s="11">
        <f>AVERAGE(C4:AG4)</f>
        <v>1.3629032258064515</v>
      </c>
    </row>
    <row r="5" spans="2:34" x14ac:dyDescent="0.15">
      <c r="B5" s="8" t="s">
        <v>1</v>
      </c>
      <c r="C5" s="9">
        <v>112</v>
      </c>
      <c r="D5" s="9">
        <v>288</v>
      </c>
      <c r="E5" s="9">
        <v>68</v>
      </c>
      <c r="F5" s="9">
        <v>99</v>
      </c>
      <c r="G5" s="9">
        <v>22</v>
      </c>
      <c r="H5" s="9">
        <v>57</v>
      </c>
      <c r="I5" s="9">
        <v>24</v>
      </c>
      <c r="J5" s="9">
        <v>73</v>
      </c>
      <c r="K5" s="9">
        <v>19</v>
      </c>
      <c r="L5" s="9">
        <v>150</v>
      </c>
      <c r="M5" s="9">
        <v>143</v>
      </c>
      <c r="N5" s="9">
        <v>46</v>
      </c>
      <c r="O5" s="9">
        <v>230</v>
      </c>
      <c r="P5" s="9">
        <v>61</v>
      </c>
      <c r="Q5" s="9">
        <v>65</v>
      </c>
      <c r="R5" s="9">
        <v>183</v>
      </c>
      <c r="S5" s="9">
        <v>93</v>
      </c>
      <c r="T5" s="9">
        <v>121</v>
      </c>
      <c r="U5" s="9">
        <v>111</v>
      </c>
      <c r="V5" s="9">
        <v>122</v>
      </c>
      <c r="W5" s="9">
        <v>262</v>
      </c>
      <c r="X5" s="9">
        <v>181</v>
      </c>
      <c r="Y5" s="9">
        <v>44</v>
      </c>
      <c r="Z5" s="9">
        <v>155</v>
      </c>
      <c r="AA5" s="9">
        <v>165</v>
      </c>
      <c r="AB5" s="9">
        <v>53</v>
      </c>
      <c r="AC5" s="9">
        <v>85</v>
      </c>
      <c r="AD5" s="9">
        <v>7</v>
      </c>
      <c r="AE5" s="9">
        <v>17</v>
      </c>
      <c r="AF5" s="9">
        <v>37</v>
      </c>
      <c r="AG5" s="9">
        <v>16</v>
      </c>
      <c r="AH5" s="50">
        <f>SUM(C5:AG5)</f>
        <v>3109</v>
      </c>
    </row>
    <row r="6" spans="2:34" x14ac:dyDescent="0.15">
      <c r="B6" s="8" t="s">
        <v>2</v>
      </c>
      <c r="C6" s="9">
        <v>1.5349999999999999</v>
      </c>
      <c r="D6" s="9">
        <v>1.2983</v>
      </c>
      <c r="E6" s="9">
        <v>1.0984</v>
      </c>
      <c r="F6" s="9">
        <v>0.878</v>
      </c>
      <c r="G6" s="9">
        <v>1.4215</v>
      </c>
      <c r="H6" s="9">
        <v>1.0176000000000001</v>
      </c>
      <c r="I6" s="9">
        <v>0.63849999999999996</v>
      </c>
      <c r="J6" s="9">
        <v>1.3569</v>
      </c>
      <c r="K6" s="9">
        <v>0.2281</v>
      </c>
      <c r="L6" s="9">
        <v>0.71919999999999995</v>
      </c>
      <c r="M6" s="9">
        <v>1.0661</v>
      </c>
      <c r="N6" s="9">
        <v>0.94569999999999999</v>
      </c>
      <c r="O6" s="9">
        <v>1.0798000000000001</v>
      </c>
      <c r="P6" s="9">
        <v>0.65690000000000004</v>
      </c>
      <c r="Q6" s="9">
        <v>0.55820000000000003</v>
      </c>
      <c r="R6" s="9">
        <v>1.3278000000000001</v>
      </c>
      <c r="S6" s="9">
        <v>1.3715999999999999</v>
      </c>
      <c r="T6" s="9">
        <v>1.3029999999999999</v>
      </c>
      <c r="U6" s="9">
        <v>1.4481999999999999</v>
      </c>
      <c r="V6" s="9">
        <v>1.6720999999999999</v>
      </c>
      <c r="W6" s="9">
        <v>1.288</v>
      </c>
      <c r="X6" s="9">
        <v>1.2529999999999999</v>
      </c>
      <c r="Y6" s="9">
        <v>1.3267</v>
      </c>
      <c r="Z6" s="9">
        <v>1.3395999999999999</v>
      </c>
      <c r="AA6" s="9">
        <v>1.0609999999999999</v>
      </c>
      <c r="AB6" s="9">
        <v>0.94620000000000004</v>
      </c>
      <c r="AC6" s="9">
        <v>1.0581</v>
      </c>
      <c r="AD6" s="9">
        <v>8.8800000000000004E-2</v>
      </c>
      <c r="AE6" s="9">
        <v>0.2535</v>
      </c>
      <c r="AF6" s="9">
        <v>0.38619999999999999</v>
      </c>
      <c r="AG6" s="9">
        <v>0.15079999999999999</v>
      </c>
      <c r="AH6" s="12">
        <f>AVERAGE(C6:AG6)</f>
        <v>0.99267096774193553</v>
      </c>
    </row>
    <row r="7" spans="2:34" x14ac:dyDescent="0.15">
      <c r="B7" s="8" t="s">
        <v>3</v>
      </c>
      <c r="C7" s="9">
        <v>14.1</v>
      </c>
      <c r="D7" s="9">
        <v>13.1</v>
      </c>
      <c r="E7" s="9">
        <v>19.100000000000001</v>
      </c>
      <c r="F7" s="9">
        <v>24.8</v>
      </c>
      <c r="G7" s="9">
        <v>12.6</v>
      </c>
      <c r="H7" s="9">
        <v>12.7</v>
      </c>
      <c r="I7" s="9">
        <v>13.1</v>
      </c>
      <c r="J7" s="9">
        <v>6.6</v>
      </c>
      <c r="K7" s="9">
        <v>3.6</v>
      </c>
      <c r="L7" s="9">
        <v>8.6</v>
      </c>
      <c r="M7" s="9">
        <v>9.3000000000000007</v>
      </c>
      <c r="N7" s="9">
        <v>9.8000000000000007</v>
      </c>
      <c r="O7" s="9">
        <v>11.6</v>
      </c>
      <c r="P7" s="9">
        <v>6.6</v>
      </c>
      <c r="Q7" s="9">
        <v>6.5</v>
      </c>
      <c r="R7" s="9">
        <v>12.7</v>
      </c>
      <c r="S7" s="9">
        <v>12.1</v>
      </c>
      <c r="T7" s="9">
        <v>8.8000000000000007</v>
      </c>
      <c r="U7" s="9">
        <v>10</v>
      </c>
      <c r="V7" s="9">
        <v>12</v>
      </c>
      <c r="W7" s="9">
        <v>12.6</v>
      </c>
      <c r="X7" s="9">
        <v>15.1</v>
      </c>
      <c r="Y7" s="9">
        <v>10.5</v>
      </c>
      <c r="Z7" s="9">
        <v>7.4</v>
      </c>
      <c r="AA7" s="9">
        <v>11.6</v>
      </c>
      <c r="AB7" s="9">
        <v>9</v>
      </c>
      <c r="AC7" s="9">
        <v>7.7</v>
      </c>
      <c r="AD7" s="9">
        <v>1.1000000000000001</v>
      </c>
      <c r="AE7" s="9">
        <v>1.6</v>
      </c>
      <c r="AF7" s="9">
        <v>2.6</v>
      </c>
      <c r="AG7" s="9">
        <v>4.4000000000000004</v>
      </c>
      <c r="AH7" s="13">
        <f>AVERAGE(C7:AG7)</f>
        <v>10.041935483870969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59257-ED62-40E9-8527-B51FA742ED2C}">
  <dimension ref="B1:AH7"/>
  <sheetViews>
    <sheetView showGridLines="0" workbookViewId="0">
      <selection activeCell="C23" sqref="C23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43466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4"/>
    </row>
    <row r="4" spans="2:34" x14ac:dyDescent="0.15">
      <c r="B4" s="1" t="s">
        <v>0</v>
      </c>
      <c r="C4" s="2">
        <v>1.91</v>
      </c>
      <c r="D4" s="2">
        <v>1.2</v>
      </c>
      <c r="E4" s="2">
        <v>1.1599999999999999</v>
      </c>
      <c r="F4" s="2">
        <v>3.14</v>
      </c>
      <c r="G4" s="2">
        <v>0.8</v>
      </c>
      <c r="H4" s="2">
        <v>1.38</v>
      </c>
      <c r="I4" s="2">
        <v>2.11</v>
      </c>
      <c r="J4" s="2">
        <v>1.08</v>
      </c>
      <c r="K4" s="2">
        <v>2.0299999999999998</v>
      </c>
      <c r="L4" s="2">
        <v>1.27</v>
      </c>
      <c r="M4" s="2">
        <v>2.44</v>
      </c>
      <c r="N4" s="2">
        <v>1.61</v>
      </c>
      <c r="O4" s="2">
        <v>2.6</v>
      </c>
      <c r="P4" s="2">
        <v>2.76</v>
      </c>
      <c r="Q4" s="2">
        <v>1.31</v>
      </c>
      <c r="R4" s="2">
        <v>0.53</v>
      </c>
      <c r="S4" s="2">
        <v>1.37</v>
      </c>
      <c r="T4" s="2">
        <v>1.32</v>
      </c>
      <c r="U4" s="2">
        <v>2.5299999999999998</v>
      </c>
      <c r="V4" s="2">
        <v>0.39</v>
      </c>
      <c r="W4" s="2">
        <v>1.8</v>
      </c>
      <c r="X4" s="2">
        <v>2.17</v>
      </c>
      <c r="Y4" s="2">
        <v>1.26</v>
      </c>
      <c r="Z4" s="2">
        <v>1.46</v>
      </c>
      <c r="AA4" s="2">
        <v>2.91</v>
      </c>
      <c r="AB4" s="2">
        <v>2.0299999999999998</v>
      </c>
      <c r="AC4" s="2">
        <v>2.13</v>
      </c>
      <c r="AD4" s="2">
        <v>0.6</v>
      </c>
      <c r="AE4" s="2">
        <v>2.14</v>
      </c>
      <c r="AF4" s="2">
        <v>3.7</v>
      </c>
      <c r="AG4" s="2">
        <v>0.28000000000000003</v>
      </c>
      <c r="AH4" s="5">
        <f>AVERAGE(C4:AG4)</f>
        <v>1.7232258064516135</v>
      </c>
    </row>
    <row r="5" spans="2:34" x14ac:dyDescent="0.15">
      <c r="B5" s="1" t="s">
        <v>1</v>
      </c>
      <c r="C5" s="2">
        <v>190</v>
      </c>
      <c r="D5" s="2">
        <v>136</v>
      </c>
      <c r="E5" s="2">
        <v>105</v>
      </c>
      <c r="F5" s="2">
        <v>309</v>
      </c>
      <c r="G5" s="2">
        <v>88</v>
      </c>
      <c r="H5" s="2">
        <v>97</v>
      </c>
      <c r="I5" s="2">
        <v>190</v>
      </c>
      <c r="J5" s="2">
        <v>119</v>
      </c>
      <c r="K5" s="2">
        <v>71</v>
      </c>
      <c r="L5" s="2">
        <v>102</v>
      </c>
      <c r="M5" s="2">
        <v>209</v>
      </c>
      <c r="N5" s="2">
        <v>157</v>
      </c>
      <c r="O5" s="2">
        <v>210</v>
      </c>
      <c r="P5" s="2">
        <v>271</v>
      </c>
      <c r="Q5" s="2">
        <v>150</v>
      </c>
      <c r="R5" s="2">
        <v>70</v>
      </c>
      <c r="S5" s="2">
        <v>127</v>
      </c>
      <c r="T5" s="2">
        <v>150</v>
      </c>
      <c r="U5" s="2">
        <v>235</v>
      </c>
      <c r="V5" s="2">
        <v>29</v>
      </c>
      <c r="W5" s="2">
        <v>37</v>
      </c>
      <c r="X5" s="2">
        <v>174</v>
      </c>
      <c r="Y5" s="2">
        <v>168</v>
      </c>
      <c r="Z5" s="2">
        <v>98</v>
      </c>
      <c r="AA5" s="2">
        <v>261</v>
      </c>
      <c r="AB5" s="2">
        <v>50</v>
      </c>
      <c r="AC5" s="2">
        <v>61</v>
      </c>
      <c r="AD5" s="2">
        <v>91</v>
      </c>
      <c r="AE5" s="2">
        <v>90</v>
      </c>
      <c r="AF5" s="2">
        <v>353</v>
      </c>
      <c r="AG5" s="2">
        <v>27</v>
      </c>
      <c r="AH5" s="49">
        <f>SUM(C5:AG5)</f>
        <v>4425</v>
      </c>
    </row>
    <row r="6" spans="2:34" x14ac:dyDescent="0.15">
      <c r="B6" s="1" t="s">
        <v>2</v>
      </c>
      <c r="C6" s="2">
        <v>1.2119</v>
      </c>
      <c r="D6" s="2">
        <v>1.3808</v>
      </c>
      <c r="E6" s="2">
        <v>1.1028</v>
      </c>
      <c r="F6" s="2">
        <v>1.1989000000000001</v>
      </c>
      <c r="G6" s="2">
        <v>1.3402000000000001</v>
      </c>
      <c r="H6" s="2">
        <v>0.85640000000000005</v>
      </c>
      <c r="I6" s="2">
        <v>1.0971</v>
      </c>
      <c r="J6" s="2">
        <v>1.3424</v>
      </c>
      <c r="K6" s="2">
        <v>0.42609999999999998</v>
      </c>
      <c r="L6" s="2">
        <v>0.97850000000000004</v>
      </c>
      <c r="M6" s="2">
        <v>1.0436000000000001</v>
      </c>
      <c r="N6" s="2">
        <v>1.1880999999999999</v>
      </c>
      <c r="O6" s="2">
        <v>0.98399999999999999</v>
      </c>
      <c r="P6" s="2">
        <v>1.1962999999999999</v>
      </c>
      <c r="Q6" s="2">
        <v>1.395</v>
      </c>
      <c r="R6" s="2">
        <v>1.6091</v>
      </c>
      <c r="S6" s="2">
        <v>1.1294</v>
      </c>
      <c r="T6" s="2">
        <v>1.3845000000000001</v>
      </c>
      <c r="U6" s="2">
        <v>1.1315999999999999</v>
      </c>
      <c r="V6" s="2">
        <v>0.90590000000000004</v>
      </c>
      <c r="W6" s="2">
        <v>0.25040000000000001</v>
      </c>
      <c r="X6" s="2">
        <v>0.97689999999999999</v>
      </c>
      <c r="Y6" s="2">
        <v>1.6244000000000001</v>
      </c>
      <c r="Z6" s="2">
        <v>0.81779999999999997</v>
      </c>
      <c r="AA6" s="2">
        <v>1.0927</v>
      </c>
      <c r="AB6" s="2">
        <v>0.30009999999999998</v>
      </c>
      <c r="AC6" s="2">
        <v>0.34889999999999999</v>
      </c>
      <c r="AD6" s="2">
        <v>1.8478000000000001</v>
      </c>
      <c r="AE6" s="2">
        <v>0.51239999999999997</v>
      </c>
      <c r="AF6" s="2">
        <v>1.1623000000000001</v>
      </c>
      <c r="AG6" s="2">
        <v>1.1748000000000001</v>
      </c>
      <c r="AH6" s="6">
        <f>AVERAGE(C6:AG6)</f>
        <v>1.064874193548387</v>
      </c>
    </row>
    <row r="7" spans="2:34" x14ac:dyDescent="0.15">
      <c r="B7" s="1" t="s">
        <v>3</v>
      </c>
      <c r="C7" s="2">
        <v>6.8</v>
      </c>
      <c r="D7" s="2">
        <v>4.5</v>
      </c>
      <c r="E7" s="2">
        <v>3.8</v>
      </c>
      <c r="F7" s="2">
        <v>9.6999999999999993</v>
      </c>
      <c r="G7" s="2">
        <v>7.8</v>
      </c>
      <c r="H7" s="2">
        <v>4.7</v>
      </c>
      <c r="I7" s="2">
        <v>7.6</v>
      </c>
      <c r="J7" s="2">
        <v>8.8000000000000007</v>
      </c>
      <c r="K7" s="2">
        <v>4.7</v>
      </c>
      <c r="L7" s="2">
        <v>5</v>
      </c>
      <c r="M7" s="2">
        <v>8.6999999999999993</v>
      </c>
      <c r="N7" s="2">
        <v>8.1</v>
      </c>
      <c r="O7" s="2">
        <v>10.199999999999999</v>
      </c>
      <c r="P7" s="2">
        <v>9.8000000000000007</v>
      </c>
      <c r="Q7" s="2">
        <v>12.3</v>
      </c>
      <c r="R7" s="2">
        <v>5.7</v>
      </c>
      <c r="S7" s="2">
        <v>8.3000000000000007</v>
      </c>
      <c r="T7" s="2">
        <v>4.9000000000000004</v>
      </c>
      <c r="U7" s="2">
        <v>9.6999999999999993</v>
      </c>
      <c r="V7" s="2">
        <v>8.5</v>
      </c>
      <c r="W7" s="2">
        <v>5.7</v>
      </c>
      <c r="X7" s="2">
        <v>6</v>
      </c>
      <c r="Y7" s="2">
        <v>10.9</v>
      </c>
      <c r="Z7" s="2">
        <v>3.6</v>
      </c>
      <c r="AA7" s="2">
        <v>8.1999999999999993</v>
      </c>
      <c r="AB7" s="2">
        <v>4.2</v>
      </c>
      <c r="AC7" s="2">
        <v>5.0999999999999996</v>
      </c>
      <c r="AD7" s="2">
        <v>6.4</v>
      </c>
      <c r="AE7" s="2">
        <v>6.2</v>
      </c>
      <c r="AF7" s="2">
        <v>9.5</v>
      </c>
      <c r="AG7" s="2">
        <v>6.9</v>
      </c>
      <c r="AH7" s="7">
        <f>AVERAGE(C7:AG7)</f>
        <v>7.170967741935482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C7F3E-B4E1-4036-9D07-D45F7DD0EC32}">
  <dimension ref="B1:AH7"/>
  <sheetViews>
    <sheetView showGridLines="0" topLeftCell="A7" workbookViewId="0">
      <selection activeCell="C23" sqref="C23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3" width="6.375" bestFit="1" customWidth="1"/>
    <col min="34" max="34" width="6.5" bestFit="1" customWidth="1"/>
  </cols>
  <sheetData>
    <row r="1" spans="2:34" x14ac:dyDescent="0.15">
      <c r="B1" s="3">
        <v>43466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9" t="s">
        <v>30</v>
      </c>
      <c r="AC3" s="9" t="s">
        <v>31</v>
      </c>
      <c r="AD3" s="9" t="s">
        <v>32</v>
      </c>
      <c r="AE3" s="9" t="s">
        <v>33</v>
      </c>
      <c r="AF3" s="9" t="s">
        <v>34</v>
      </c>
      <c r="AG3" s="9" t="s">
        <v>35</v>
      </c>
      <c r="AH3" s="10"/>
    </row>
    <row r="4" spans="2:34" x14ac:dyDescent="0.15">
      <c r="B4" s="8" t="s">
        <v>0</v>
      </c>
      <c r="C4" s="9">
        <v>1.91</v>
      </c>
      <c r="D4" s="9">
        <v>1.2</v>
      </c>
      <c r="E4" s="9">
        <v>1.1599999999999999</v>
      </c>
      <c r="F4" s="9">
        <v>3.14</v>
      </c>
      <c r="G4" s="9">
        <v>0.8</v>
      </c>
      <c r="H4" s="9">
        <v>1.38</v>
      </c>
      <c r="I4" s="9">
        <v>2.11</v>
      </c>
      <c r="J4" s="9">
        <v>1.08</v>
      </c>
      <c r="K4" s="9">
        <v>2.0299999999999998</v>
      </c>
      <c r="L4" s="9">
        <v>1.27</v>
      </c>
      <c r="M4" s="9">
        <v>2.44</v>
      </c>
      <c r="N4" s="9">
        <v>1.61</v>
      </c>
      <c r="O4" s="9">
        <v>2.6</v>
      </c>
      <c r="P4" s="9">
        <v>2.76</v>
      </c>
      <c r="Q4" s="9">
        <v>1.31</v>
      </c>
      <c r="R4" s="9">
        <v>0.53</v>
      </c>
      <c r="S4" s="9">
        <v>1.37</v>
      </c>
      <c r="T4" s="9">
        <v>1.32</v>
      </c>
      <c r="U4" s="9">
        <v>2.5299999999999998</v>
      </c>
      <c r="V4" s="9">
        <v>0.39</v>
      </c>
      <c r="W4" s="9">
        <v>1.8</v>
      </c>
      <c r="X4" s="9">
        <v>2.17</v>
      </c>
      <c r="Y4" s="9">
        <v>1.26</v>
      </c>
      <c r="Z4" s="9">
        <v>1.46</v>
      </c>
      <c r="AA4" s="9">
        <v>2.91</v>
      </c>
      <c r="AB4" s="9">
        <v>2.0299999999999998</v>
      </c>
      <c r="AC4" s="9">
        <v>2.13</v>
      </c>
      <c r="AD4" s="9">
        <v>0.6</v>
      </c>
      <c r="AE4" s="9">
        <v>2.14</v>
      </c>
      <c r="AF4" s="9">
        <v>3.7</v>
      </c>
      <c r="AG4" s="9">
        <v>0.28000000000000003</v>
      </c>
      <c r="AH4" s="11">
        <f>AVERAGE(C4:AG4)</f>
        <v>1.7232258064516135</v>
      </c>
    </row>
    <row r="5" spans="2:34" x14ac:dyDescent="0.15">
      <c r="B5" s="8" t="s">
        <v>1</v>
      </c>
      <c r="C5" s="9">
        <v>187</v>
      </c>
      <c r="D5" s="9">
        <v>111</v>
      </c>
      <c r="E5" s="9">
        <v>93</v>
      </c>
      <c r="F5" s="9">
        <v>272</v>
      </c>
      <c r="G5" s="9">
        <v>75</v>
      </c>
      <c r="H5" s="9">
        <v>61</v>
      </c>
      <c r="I5" s="9">
        <v>139</v>
      </c>
      <c r="J5" s="9">
        <v>61</v>
      </c>
      <c r="K5" s="9">
        <v>59</v>
      </c>
      <c r="L5" s="9">
        <v>92</v>
      </c>
      <c r="M5" s="9">
        <v>183</v>
      </c>
      <c r="N5" s="9">
        <v>135</v>
      </c>
      <c r="O5" s="9">
        <v>186</v>
      </c>
      <c r="P5" s="9">
        <v>233</v>
      </c>
      <c r="Q5" s="9">
        <v>116</v>
      </c>
      <c r="R5" s="9">
        <v>52</v>
      </c>
      <c r="S5" s="9">
        <v>114</v>
      </c>
      <c r="T5" s="9">
        <v>110</v>
      </c>
      <c r="U5" s="9">
        <v>195</v>
      </c>
      <c r="V5" s="9">
        <v>21</v>
      </c>
      <c r="W5" s="9">
        <v>29</v>
      </c>
      <c r="X5" s="9">
        <v>155</v>
      </c>
      <c r="Y5" s="9">
        <v>90</v>
      </c>
      <c r="Z5" s="9">
        <v>65</v>
      </c>
      <c r="AA5" s="9">
        <v>225</v>
      </c>
      <c r="AB5" s="9">
        <v>22</v>
      </c>
      <c r="AC5" s="9">
        <v>64</v>
      </c>
      <c r="AD5" s="9">
        <v>59</v>
      </c>
      <c r="AE5" s="9">
        <v>43</v>
      </c>
      <c r="AF5" s="9">
        <v>323</v>
      </c>
      <c r="AG5" s="9">
        <v>27</v>
      </c>
      <c r="AH5" s="50">
        <f>SUM(C5:AG5)</f>
        <v>3597</v>
      </c>
    </row>
    <row r="6" spans="2:34" x14ac:dyDescent="0.15">
      <c r="B6" s="8" t="s">
        <v>2</v>
      </c>
      <c r="C6" s="9">
        <v>1.3284</v>
      </c>
      <c r="D6" s="9">
        <v>1.2551000000000001</v>
      </c>
      <c r="E6" s="9">
        <v>1.0878000000000001</v>
      </c>
      <c r="F6" s="9">
        <v>1.1754</v>
      </c>
      <c r="G6" s="9">
        <v>1.272</v>
      </c>
      <c r="H6" s="9">
        <v>0.5998</v>
      </c>
      <c r="I6" s="9">
        <v>0.89390000000000003</v>
      </c>
      <c r="J6" s="9">
        <v>0.76639999999999997</v>
      </c>
      <c r="K6" s="9">
        <v>0.39439999999999997</v>
      </c>
      <c r="L6" s="9">
        <v>0.9829</v>
      </c>
      <c r="M6" s="9">
        <v>1.0176000000000001</v>
      </c>
      <c r="N6" s="9">
        <v>1.1376999999999999</v>
      </c>
      <c r="O6" s="9">
        <v>0.97070000000000001</v>
      </c>
      <c r="P6" s="9">
        <v>1.1455</v>
      </c>
      <c r="Q6" s="9">
        <v>1.2015</v>
      </c>
      <c r="R6" s="9">
        <v>1.3312999999999999</v>
      </c>
      <c r="S6" s="9">
        <v>1.1291</v>
      </c>
      <c r="T6" s="9">
        <v>1.1307</v>
      </c>
      <c r="U6" s="9">
        <v>1.0458000000000001</v>
      </c>
      <c r="V6" s="9">
        <v>0.73060000000000003</v>
      </c>
      <c r="W6" s="9">
        <v>0.21859999999999999</v>
      </c>
      <c r="X6" s="9">
        <v>0.96919999999999995</v>
      </c>
      <c r="Y6" s="9">
        <v>0.96919999999999995</v>
      </c>
      <c r="Z6" s="9">
        <v>0.60409999999999997</v>
      </c>
      <c r="AA6" s="9">
        <v>1.0490999999999999</v>
      </c>
      <c r="AB6" s="9">
        <v>0.14699999999999999</v>
      </c>
      <c r="AC6" s="9">
        <v>0.40770000000000001</v>
      </c>
      <c r="AD6" s="9">
        <v>1.3342000000000001</v>
      </c>
      <c r="AE6" s="9">
        <v>0.27260000000000001</v>
      </c>
      <c r="AF6" s="9">
        <v>1.1845000000000001</v>
      </c>
      <c r="AG6" s="9">
        <v>1.3084</v>
      </c>
      <c r="AH6" s="12">
        <f>AVERAGE(C6:AG6)</f>
        <v>0.9374580645161289</v>
      </c>
    </row>
    <row r="7" spans="2:34" x14ac:dyDescent="0.15">
      <c r="B7" s="8" t="s">
        <v>3</v>
      </c>
      <c r="C7" s="9">
        <v>6.8</v>
      </c>
      <c r="D7" s="9">
        <v>4.5</v>
      </c>
      <c r="E7" s="9">
        <v>3.8</v>
      </c>
      <c r="F7" s="9">
        <v>9.6999999999999993</v>
      </c>
      <c r="G7" s="9">
        <v>7.8</v>
      </c>
      <c r="H7" s="9">
        <v>4.7</v>
      </c>
      <c r="I7" s="9">
        <v>7.6</v>
      </c>
      <c r="J7" s="9">
        <v>8.8000000000000007</v>
      </c>
      <c r="K7" s="9">
        <v>4.7</v>
      </c>
      <c r="L7" s="9">
        <v>5</v>
      </c>
      <c r="M7" s="9">
        <v>8.6999999999999993</v>
      </c>
      <c r="N7" s="9">
        <v>8.1</v>
      </c>
      <c r="O7" s="9">
        <v>10.199999999999999</v>
      </c>
      <c r="P7" s="9">
        <v>9.8000000000000007</v>
      </c>
      <c r="Q7" s="9">
        <v>12.3</v>
      </c>
      <c r="R7" s="9">
        <v>5.7</v>
      </c>
      <c r="S7" s="9">
        <v>8.3000000000000007</v>
      </c>
      <c r="T7" s="9">
        <v>4.9000000000000004</v>
      </c>
      <c r="U7" s="9">
        <v>9.6999999999999993</v>
      </c>
      <c r="V7" s="9">
        <v>8.5</v>
      </c>
      <c r="W7" s="9">
        <v>5.7</v>
      </c>
      <c r="X7" s="9">
        <v>6</v>
      </c>
      <c r="Y7" s="9">
        <v>10.9</v>
      </c>
      <c r="Z7" s="9">
        <v>3.6</v>
      </c>
      <c r="AA7" s="9">
        <v>8.1999999999999993</v>
      </c>
      <c r="AB7" s="9">
        <v>4.2</v>
      </c>
      <c r="AC7" s="9">
        <v>5.0999999999999996</v>
      </c>
      <c r="AD7" s="9">
        <v>6.4</v>
      </c>
      <c r="AE7" s="9">
        <v>6.2</v>
      </c>
      <c r="AF7" s="9">
        <v>9.5</v>
      </c>
      <c r="AG7" s="9">
        <v>6.9</v>
      </c>
      <c r="AH7" s="13">
        <f>AVERAGE(C7:AG7)</f>
        <v>7.170967741935482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F994B-C442-449F-AD4D-1F22C22B1583}">
  <dimension ref="B1:AH7"/>
  <sheetViews>
    <sheetView showGridLines="0" workbookViewId="0">
      <selection activeCell="C23" sqref="C23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43497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4"/>
    </row>
    <row r="4" spans="2:34" x14ac:dyDescent="0.15">
      <c r="B4" s="1" t="s">
        <v>0</v>
      </c>
      <c r="C4" s="2">
        <v>2.94</v>
      </c>
      <c r="D4" s="2">
        <v>2.69</v>
      </c>
      <c r="E4" s="2">
        <v>1.44</v>
      </c>
      <c r="F4" s="2">
        <v>1.34</v>
      </c>
      <c r="G4" s="2">
        <v>3.61</v>
      </c>
      <c r="H4" s="2">
        <v>1.54</v>
      </c>
      <c r="I4" s="2">
        <v>2.4500000000000002</v>
      </c>
      <c r="J4" s="2">
        <v>0.85</v>
      </c>
      <c r="K4" s="2">
        <v>1.1499999999999999</v>
      </c>
      <c r="L4" s="2">
        <v>2.59</v>
      </c>
      <c r="M4" s="2">
        <v>2.0099999999999998</v>
      </c>
      <c r="N4" s="2">
        <v>1.22</v>
      </c>
      <c r="O4" s="2">
        <v>1.06</v>
      </c>
      <c r="P4" s="2">
        <v>2.68</v>
      </c>
      <c r="Q4" s="2">
        <v>2.13</v>
      </c>
      <c r="R4" s="2">
        <v>0.56999999999999995</v>
      </c>
      <c r="S4" s="2">
        <v>3.43</v>
      </c>
      <c r="T4" s="2">
        <v>3.74</v>
      </c>
      <c r="U4" s="2">
        <v>0.65</v>
      </c>
      <c r="V4" s="2">
        <v>1.1299999999999999</v>
      </c>
      <c r="W4" s="2">
        <v>1.96</v>
      </c>
      <c r="X4" s="2">
        <v>4.29</v>
      </c>
      <c r="Y4" s="2">
        <v>3.79</v>
      </c>
      <c r="Z4" s="2">
        <v>4.83</v>
      </c>
      <c r="AA4" s="2">
        <v>3.95</v>
      </c>
      <c r="AB4" s="2">
        <v>3.99</v>
      </c>
      <c r="AC4" s="2">
        <v>2.5</v>
      </c>
      <c r="AD4" s="2">
        <v>0.89</v>
      </c>
      <c r="AE4" s="2"/>
      <c r="AF4" s="2"/>
      <c r="AG4" s="2"/>
      <c r="AH4" s="5">
        <f>AVERAGE(C4:AG4)</f>
        <v>2.3364285714285713</v>
      </c>
    </row>
    <row r="5" spans="2:34" x14ac:dyDescent="0.15">
      <c r="B5" s="1" t="s">
        <v>1</v>
      </c>
      <c r="C5" s="2">
        <v>152</v>
      </c>
      <c r="D5" s="2">
        <v>277</v>
      </c>
      <c r="E5" s="2">
        <v>132</v>
      </c>
      <c r="F5" s="2">
        <v>126</v>
      </c>
      <c r="G5" s="2">
        <v>331</v>
      </c>
      <c r="H5" s="2">
        <v>137</v>
      </c>
      <c r="I5" s="2">
        <v>251</v>
      </c>
      <c r="J5" s="2">
        <v>56</v>
      </c>
      <c r="K5" s="2">
        <v>103</v>
      </c>
      <c r="L5" s="2">
        <v>131</v>
      </c>
      <c r="M5" s="2">
        <v>157</v>
      </c>
      <c r="N5" s="2">
        <v>145</v>
      </c>
      <c r="O5" s="2">
        <v>96</v>
      </c>
      <c r="P5" s="2">
        <v>94</v>
      </c>
      <c r="Q5" s="2">
        <v>204</v>
      </c>
      <c r="R5" s="2">
        <v>46</v>
      </c>
      <c r="S5" s="2">
        <v>274</v>
      </c>
      <c r="T5" s="2">
        <v>272</v>
      </c>
      <c r="U5" s="2">
        <v>55</v>
      </c>
      <c r="V5" s="2">
        <v>64</v>
      </c>
      <c r="W5" s="2">
        <v>105</v>
      </c>
      <c r="X5" s="2">
        <v>373</v>
      </c>
      <c r="Y5" s="2">
        <v>230</v>
      </c>
      <c r="Z5" s="2">
        <v>373</v>
      </c>
      <c r="AA5" s="2">
        <v>340</v>
      </c>
      <c r="AB5" s="2">
        <v>362</v>
      </c>
      <c r="AC5" s="2">
        <v>221</v>
      </c>
      <c r="AD5" s="2">
        <v>87</v>
      </c>
      <c r="AE5" s="2"/>
      <c r="AF5" s="2"/>
      <c r="AG5" s="2"/>
      <c r="AH5" s="49">
        <f>SUM(C5:AG5)</f>
        <v>5194</v>
      </c>
    </row>
    <row r="6" spans="2:34" x14ac:dyDescent="0.15">
      <c r="B6" s="1" t="s">
        <v>2</v>
      </c>
      <c r="C6" s="2">
        <v>0.62990000000000002</v>
      </c>
      <c r="D6" s="2">
        <v>1.2545999999999999</v>
      </c>
      <c r="E6" s="2">
        <v>1.1168</v>
      </c>
      <c r="F6" s="2">
        <v>1.1456</v>
      </c>
      <c r="G6" s="2">
        <v>1.1171</v>
      </c>
      <c r="H6" s="2">
        <v>1.0838000000000001</v>
      </c>
      <c r="I6" s="2">
        <v>1.2482</v>
      </c>
      <c r="J6" s="2">
        <v>0.80269999999999997</v>
      </c>
      <c r="K6" s="2">
        <v>1.0911999999999999</v>
      </c>
      <c r="L6" s="2">
        <v>0.61619999999999997</v>
      </c>
      <c r="M6" s="2">
        <v>0.9516</v>
      </c>
      <c r="N6" s="2">
        <v>1.448</v>
      </c>
      <c r="O6" s="2">
        <v>1.1033999999999999</v>
      </c>
      <c r="P6" s="2">
        <v>0.42730000000000001</v>
      </c>
      <c r="Q6" s="2">
        <v>1.1668000000000001</v>
      </c>
      <c r="R6" s="2">
        <v>0.98319999999999996</v>
      </c>
      <c r="S6" s="2">
        <v>0.97319999999999995</v>
      </c>
      <c r="T6" s="2">
        <v>0.8861</v>
      </c>
      <c r="U6" s="2">
        <v>1.0308999999999999</v>
      </c>
      <c r="V6" s="2">
        <v>0.69</v>
      </c>
      <c r="W6" s="2">
        <v>0.65269999999999995</v>
      </c>
      <c r="X6" s="2">
        <v>1.0592999999999999</v>
      </c>
      <c r="Y6" s="2">
        <v>0.73939999999999995</v>
      </c>
      <c r="Z6" s="2">
        <v>0.94089999999999996</v>
      </c>
      <c r="AA6" s="2">
        <v>1.0487</v>
      </c>
      <c r="AB6" s="2">
        <v>1.1052999999999999</v>
      </c>
      <c r="AC6" s="2">
        <v>1.077</v>
      </c>
      <c r="AD6" s="2">
        <v>1.1909000000000001</v>
      </c>
      <c r="AE6" s="2"/>
      <c r="AF6" s="2"/>
      <c r="AG6" s="2"/>
      <c r="AH6" s="6">
        <f>AVERAGE(C6:AG6)</f>
        <v>0.98502857142857125</v>
      </c>
    </row>
    <row r="7" spans="2:34" x14ac:dyDescent="0.15">
      <c r="B7" s="1" t="s">
        <v>3</v>
      </c>
      <c r="C7" s="2">
        <v>4.7</v>
      </c>
      <c r="D7" s="2">
        <v>11.5</v>
      </c>
      <c r="E7" s="2">
        <v>13</v>
      </c>
      <c r="F7" s="2">
        <v>14</v>
      </c>
      <c r="G7" s="2">
        <v>12.9</v>
      </c>
      <c r="H7" s="2">
        <v>12.4</v>
      </c>
      <c r="I7" s="2">
        <v>16.8</v>
      </c>
      <c r="J7" s="2">
        <v>2.9</v>
      </c>
      <c r="K7" s="2">
        <v>2.2000000000000002</v>
      </c>
      <c r="L7" s="2">
        <v>3.6</v>
      </c>
      <c r="M7" s="2">
        <v>8.1999999999999993</v>
      </c>
      <c r="N7" s="2">
        <v>4.2</v>
      </c>
      <c r="O7" s="2">
        <v>3.3</v>
      </c>
      <c r="P7" s="2">
        <v>3.5</v>
      </c>
      <c r="Q7" s="2">
        <v>4.4000000000000004</v>
      </c>
      <c r="R7" s="2">
        <v>6</v>
      </c>
      <c r="S7" s="2">
        <v>8.1999999999999993</v>
      </c>
      <c r="T7" s="2">
        <v>12.9</v>
      </c>
      <c r="U7" s="2">
        <v>13.6</v>
      </c>
      <c r="V7" s="2">
        <v>12</v>
      </c>
      <c r="W7" s="2">
        <v>9.3000000000000007</v>
      </c>
      <c r="X7" s="2">
        <v>10.199999999999999</v>
      </c>
      <c r="Y7" s="2">
        <v>10.199999999999999</v>
      </c>
      <c r="Z7" s="2">
        <v>13.2</v>
      </c>
      <c r="AA7" s="2">
        <v>16.399999999999999</v>
      </c>
      <c r="AB7" s="2">
        <v>10.6</v>
      </c>
      <c r="AC7" s="2">
        <v>9.3000000000000007</v>
      </c>
      <c r="AD7" s="2">
        <v>8.1999999999999993</v>
      </c>
      <c r="AE7" s="2"/>
      <c r="AF7" s="2"/>
      <c r="AG7" s="2"/>
      <c r="AH7" s="7">
        <f>AVERAGE(C7:AG7)</f>
        <v>9.2035714285714274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94E54-1AE7-4DBF-A28C-49FEF659D64F}">
  <dimension ref="B1:AH7"/>
  <sheetViews>
    <sheetView showGridLines="0" workbookViewId="0">
      <selection activeCell="C23" sqref="C23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3" width="6.375" bestFit="1" customWidth="1"/>
    <col min="34" max="34" width="6.5" bestFit="1" customWidth="1"/>
  </cols>
  <sheetData>
    <row r="1" spans="2:34" x14ac:dyDescent="0.15">
      <c r="B1" s="3">
        <v>43497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9" t="s">
        <v>30</v>
      </c>
      <c r="AC3" s="9" t="s">
        <v>31</v>
      </c>
      <c r="AD3" s="9" t="s">
        <v>32</v>
      </c>
      <c r="AE3" s="9" t="s">
        <v>33</v>
      </c>
      <c r="AF3" s="9" t="s">
        <v>34</v>
      </c>
      <c r="AG3" s="9" t="s">
        <v>35</v>
      </c>
      <c r="AH3" s="10"/>
    </row>
    <row r="4" spans="2:34" x14ac:dyDescent="0.15">
      <c r="B4" s="8" t="s">
        <v>0</v>
      </c>
      <c r="C4" s="9">
        <v>2.94</v>
      </c>
      <c r="D4" s="9">
        <v>2.69</v>
      </c>
      <c r="E4" s="9">
        <v>1.44</v>
      </c>
      <c r="F4" s="9">
        <v>1.34</v>
      </c>
      <c r="G4" s="9">
        <v>3.61</v>
      </c>
      <c r="H4" s="9">
        <v>1.54</v>
      </c>
      <c r="I4" s="9">
        <v>2.4500000000000002</v>
      </c>
      <c r="J4" s="9">
        <v>0.85</v>
      </c>
      <c r="K4" s="9">
        <v>1.1499999999999999</v>
      </c>
      <c r="L4" s="9">
        <v>2.59</v>
      </c>
      <c r="M4" s="9">
        <v>2.0099999999999998</v>
      </c>
      <c r="N4" s="9">
        <v>1.22</v>
      </c>
      <c r="O4" s="9">
        <v>1.06</v>
      </c>
      <c r="P4" s="9">
        <v>2.68</v>
      </c>
      <c r="Q4" s="9">
        <v>2.13</v>
      </c>
      <c r="R4" s="9">
        <v>0.56999999999999995</v>
      </c>
      <c r="S4" s="9">
        <v>3.43</v>
      </c>
      <c r="T4" s="9">
        <v>3.74</v>
      </c>
      <c r="U4" s="9">
        <v>0.65</v>
      </c>
      <c r="V4" s="9">
        <v>1.1299999999999999</v>
      </c>
      <c r="W4" s="9">
        <v>1.96</v>
      </c>
      <c r="X4" s="9">
        <v>4.29</v>
      </c>
      <c r="Y4" s="9">
        <v>3.79</v>
      </c>
      <c r="Z4" s="9">
        <v>4.83</v>
      </c>
      <c r="AA4" s="9">
        <v>3.95</v>
      </c>
      <c r="AB4" s="9">
        <v>3.99</v>
      </c>
      <c r="AC4" s="9">
        <v>2.5</v>
      </c>
      <c r="AD4" s="9">
        <v>0.89</v>
      </c>
      <c r="AE4" s="9"/>
      <c r="AF4" s="9"/>
      <c r="AG4" s="9"/>
      <c r="AH4" s="11">
        <f>AVERAGE(C4:AG4)</f>
        <v>2.3364285714285713</v>
      </c>
    </row>
    <row r="5" spans="2:34" x14ac:dyDescent="0.15">
      <c r="B5" s="8" t="s">
        <v>1</v>
      </c>
      <c r="C5" s="9">
        <v>85</v>
      </c>
      <c r="D5" s="9">
        <v>281</v>
      </c>
      <c r="E5" s="9">
        <v>113</v>
      </c>
      <c r="F5" s="9">
        <v>80</v>
      </c>
      <c r="G5" s="9">
        <v>320</v>
      </c>
      <c r="H5" s="9">
        <v>137</v>
      </c>
      <c r="I5" s="9">
        <v>209</v>
      </c>
      <c r="J5" s="9">
        <v>28</v>
      </c>
      <c r="K5" s="9">
        <v>89</v>
      </c>
      <c r="L5" s="9">
        <v>90</v>
      </c>
      <c r="M5" s="9">
        <v>121</v>
      </c>
      <c r="N5" s="9">
        <v>110</v>
      </c>
      <c r="O5" s="9">
        <v>109</v>
      </c>
      <c r="P5" s="9">
        <v>76</v>
      </c>
      <c r="Q5" s="9">
        <v>181</v>
      </c>
      <c r="R5" s="9">
        <v>35</v>
      </c>
      <c r="S5" s="9">
        <v>197</v>
      </c>
      <c r="T5" s="9">
        <v>299</v>
      </c>
      <c r="U5" s="9">
        <v>47</v>
      </c>
      <c r="V5" s="9">
        <v>48</v>
      </c>
      <c r="W5" s="9">
        <v>85</v>
      </c>
      <c r="X5" s="9">
        <v>343</v>
      </c>
      <c r="Y5" s="9">
        <v>190</v>
      </c>
      <c r="Z5" s="9">
        <v>381</v>
      </c>
      <c r="AA5" s="9">
        <v>252</v>
      </c>
      <c r="AB5" s="9">
        <v>331</v>
      </c>
      <c r="AC5" s="9">
        <v>196</v>
      </c>
      <c r="AD5" s="9">
        <v>67</v>
      </c>
      <c r="AE5" s="9"/>
      <c r="AF5" s="9"/>
      <c r="AG5" s="9"/>
      <c r="AH5" s="50">
        <f>SUM(C5:AG5)</f>
        <v>4500</v>
      </c>
    </row>
    <row r="6" spans="2:34" x14ac:dyDescent="0.15">
      <c r="B6" s="8" t="s">
        <v>2</v>
      </c>
      <c r="C6" s="9">
        <v>0.39229999999999998</v>
      </c>
      <c r="D6" s="9">
        <v>1.4174</v>
      </c>
      <c r="E6" s="9">
        <v>1.0648</v>
      </c>
      <c r="F6" s="9">
        <v>0.81010000000000004</v>
      </c>
      <c r="G6" s="9">
        <v>1.2027000000000001</v>
      </c>
      <c r="H6" s="9">
        <v>1.2071000000000001</v>
      </c>
      <c r="I6" s="9">
        <v>1.1575</v>
      </c>
      <c r="J6" s="9">
        <v>0.44700000000000001</v>
      </c>
      <c r="K6" s="9">
        <v>1.0501</v>
      </c>
      <c r="L6" s="9">
        <v>0.47149999999999997</v>
      </c>
      <c r="M6" s="9">
        <v>0.81679999999999997</v>
      </c>
      <c r="N6" s="9">
        <v>1.2234</v>
      </c>
      <c r="O6" s="9">
        <v>1.3953</v>
      </c>
      <c r="P6" s="9">
        <v>0.38479999999999998</v>
      </c>
      <c r="Q6" s="9">
        <v>1.153</v>
      </c>
      <c r="R6" s="9">
        <v>0.83320000000000005</v>
      </c>
      <c r="S6" s="9">
        <v>0.77929999999999999</v>
      </c>
      <c r="T6" s="9">
        <v>1.0848</v>
      </c>
      <c r="U6" s="9">
        <v>0.98109999999999997</v>
      </c>
      <c r="V6" s="9">
        <v>0.57640000000000002</v>
      </c>
      <c r="W6" s="9">
        <v>0.58840000000000003</v>
      </c>
      <c r="X6" s="9">
        <v>1.0848</v>
      </c>
      <c r="Y6" s="9">
        <v>0.68020000000000003</v>
      </c>
      <c r="Z6" s="9">
        <v>1.0703</v>
      </c>
      <c r="AA6" s="9">
        <v>0.86560000000000004</v>
      </c>
      <c r="AB6" s="9">
        <v>1.1255999999999999</v>
      </c>
      <c r="AC6" s="9">
        <v>1.0638000000000001</v>
      </c>
      <c r="AD6" s="9">
        <v>1.0215000000000001</v>
      </c>
      <c r="AE6" s="9"/>
      <c r="AF6" s="9"/>
      <c r="AG6" s="9"/>
      <c r="AH6" s="12">
        <f>AVERAGE(C6:AG6)</f>
        <v>0.9267428571428572</v>
      </c>
    </row>
    <row r="7" spans="2:34" x14ac:dyDescent="0.15">
      <c r="B7" s="8" t="s">
        <v>3</v>
      </c>
      <c r="C7" s="9">
        <v>4.7</v>
      </c>
      <c r="D7" s="9">
        <v>11.5</v>
      </c>
      <c r="E7" s="9">
        <v>13</v>
      </c>
      <c r="F7" s="9">
        <v>14</v>
      </c>
      <c r="G7" s="9">
        <v>12.9</v>
      </c>
      <c r="H7" s="9">
        <v>12.4</v>
      </c>
      <c r="I7" s="9">
        <v>16.8</v>
      </c>
      <c r="J7" s="9">
        <v>2.9</v>
      </c>
      <c r="K7" s="9">
        <v>2.2000000000000002</v>
      </c>
      <c r="L7" s="9">
        <v>3.6</v>
      </c>
      <c r="M7" s="9">
        <v>8.1999999999999993</v>
      </c>
      <c r="N7" s="9">
        <v>4.2</v>
      </c>
      <c r="O7" s="9">
        <v>3.3</v>
      </c>
      <c r="P7" s="9">
        <v>3.5</v>
      </c>
      <c r="Q7" s="9">
        <v>4.4000000000000004</v>
      </c>
      <c r="R7" s="9">
        <v>6</v>
      </c>
      <c r="S7" s="9">
        <v>8.1999999999999993</v>
      </c>
      <c r="T7" s="9">
        <v>12.9</v>
      </c>
      <c r="U7" s="9">
        <v>13.6</v>
      </c>
      <c r="V7" s="9">
        <v>12</v>
      </c>
      <c r="W7" s="9">
        <v>9.3000000000000007</v>
      </c>
      <c r="X7" s="9">
        <v>10.199999999999999</v>
      </c>
      <c r="Y7" s="9">
        <v>10.199999999999999</v>
      </c>
      <c r="Z7" s="9">
        <v>13.2</v>
      </c>
      <c r="AA7" s="9">
        <v>16.399999999999999</v>
      </c>
      <c r="AB7" s="9">
        <v>10.6</v>
      </c>
      <c r="AC7" s="9">
        <v>9.3000000000000007</v>
      </c>
      <c r="AD7" s="9">
        <v>8.1999999999999993</v>
      </c>
      <c r="AE7" s="9"/>
      <c r="AF7" s="9"/>
      <c r="AG7" s="9"/>
      <c r="AH7" s="13">
        <f>AVERAGE(C7:AG7)</f>
        <v>9.2035714285714274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64D2-3D5A-4D07-86F7-F39B53F069B4}">
  <dimension ref="B1:AH7"/>
  <sheetViews>
    <sheetView showGridLines="0" workbookViewId="0">
      <selection activeCell="C23" sqref="C23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43525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4"/>
    </row>
    <row r="4" spans="2:34" x14ac:dyDescent="0.15">
      <c r="B4" s="1" t="s">
        <v>0</v>
      </c>
      <c r="C4" s="2">
        <v>3.3</v>
      </c>
      <c r="D4" s="2">
        <v>5.15</v>
      </c>
      <c r="E4" s="2">
        <v>3.29</v>
      </c>
      <c r="F4" s="2">
        <v>0.67</v>
      </c>
      <c r="G4" s="2">
        <v>4.9000000000000004</v>
      </c>
      <c r="H4" s="2">
        <v>2.09</v>
      </c>
      <c r="I4" s="2">
        <v>0.54</v>
      </c>
      <c r="J4" s="2">
        <v>4.2699999999999996</v>
      </c>
      <c r="K4" s="2">
        <v>5.54</v>
      </c>
      <c r="L4" s="2">
        <v>2.73</v>
      </c>
      <c r="M4" s="2">
        <v>0.73</v>
      </c>
      <c r="N4" s="2">
        <v>2.4500000000000002</v>
      </c>
      <c r="O4" s="2">
        <v>1.78</v>
      </c>
      <c r="P4" s="2">
        <v>2.61</v>
      </c>
      <c r="Q4" s="2">
        <v>4.53</v>
      </c>
      <c r="R4" s="2">
        <v>1.99</v>
      </c>
      <c r="S4" s="2">
        <v>2.63</v>
      </c>
      <c r="T4" s="2">
        <v>5.91</v>
      </c>
      <c r="U4" s="2">
        <v>4.13</v>
      </c>
      <c r="V4" s="2">
        <v>5.75</v>
      </c>
      <c r="W4" s="2">
        <v>1.39</v>
      </c>
      <c r="X4" s="2">
        <v>0.76</v>
      </c>
      <c r="Y4" s="2">
        <v>3.34</v>
      </c>
      <c r="Z4" s="2">
        <v>3.6</v>
      </c>
      <c r="AA4" s="2">
        <v>5.19</v>
      </c>
      <c r="AB4" s="2">
        <v>5.76</v>
      </c>
      <c r="AC4" s="2">
        <v>4.9000000000000004</v>
      </c>
      <c r="AD4" s="2">
        <v>2.57</v>
      </c>
      <c r="AE4" s="2">
        <v>3.68</v>
      </c>
      <c r="AF4" s="2">
        <v>2.0499999999999998</v>
      </c>
      <c r="AG4" s="2">
        <v>3.47</v>
      </c>
      <c r="AH4" s="5">
        <f>AVERAGE(C4:AG4)</f>
        <v>3.2806451612903231</v>
      </c>
    </row>
    <row r="5" spans="2:34" x14ac:dyDescent="0.15">
      <c r="B5" s="1" t="s">
        <v>1</v>
      </c>
      <c r="C5" s="2">
        <v>248</v>
      </c>
      <c r="D5" s="2">
        <v>408</v>
      </c>
      <c r="E5" s="2">
        <v>225</v>
      </c>
      <c r="F5" s="2">
        <v>40</v>
      </c>
      <c r="G5" s="2">
        <v>392</v>
      </c>
      <c r="H5" s="2">
        <v>189</v>
      </c>
      <c r="I5" s="2">
        <v>58</v>
      </c>
      <c r="J5" s="2">
        <v>255</v>
      </c>
      <c r="K5" s="2">
        <v>419</v>
      </c>
      <c r="L5" s="2">
        <v>179</v>
      </c>
      <c r="M5" s="2">
        <v>65</v>
      </c>
      <c r="N5" s="2">
        <v>168</v>
      </c>
      <c r="O5" s="2">
        <v>146</v>
      </c>
      <c r="P5" s="2">
        <v>140</v>
      </c>
      <c r="Q5" s="2">
        <v>336</v>
      </c>
      <c r="R5" s="2">
        <v>150</v>
      </c>
      <c r="S5" s="2">
        <v>161</v>
      </c>
      <c r="T5" s="2">
        <v>414</v>
      </c>
      <c r="U5" s="2">
        <v>353</v>
      </c>
      <c r="V5" s="2">
        <v>406</v>
      </c>
      <c r="W5" s="2">
        <v>106</v>
      </c>
      <c r="X5" s="2">
        <v>45</v>
      </c>
      <c r="Y5" s="2">
        <v>264</v>
      </c>
      <c r="Z5" s="2">
        <v>237</v>
      </c>
      <c r="AA5" s="2">
        <v>327</v>
      </c>
      <c r="AB5" s="2">
        <v>355</v>
      </c>
      <c r="AC5" s="2">
        <v>327</v>
      </c>
      <c r="AD5" s="2">
        <v>222</v>
      </c>
      <c r="AE5" s="2">
        <v>344</v>
      </c>
      <c r="AF5" s="2">
        <v>130</v>
      </c>
      <c r="AG5" s="2">
        <v>233</v>
      </c>
      <c r="AH5" s="49">
        <f>SUM(C5:AG5)</f>
        <v>7342</v>
      </c>
    </row>
    <row r="6" spans="2:34" x14ac:dyDescent="0.15">
      <c r="B6" s="1" t="s">
        <v>2</v>
      </c>
      <c r="C6" s="2">
        <v>0.91559999999999997</v>
      </c>
      <c r="D6" s="2">
        <v>0.96519999999999995</v>
      </c>
      <c r="E6" s="2">
        <v>0.83320000000000005</v>
      </c>
      <c r="F6" s="2">
        <v>0.72740000000000005</v>
      </c>
      <c r="G6" s="2">
        <v>0.97470000000000001</v>
      </c>
      <c r="H6" s="2">
        <v>1.1016999999999999</v>
      </c>
      <c r="I6" s="2">
        <v>1.3086</v>
      </c>
      <c r="J6" s="2">
        <v>0.72760000000000002</v>
      </c>
      <c r="K6" s="2">
        <v>0.9214</v>
      </c>
      <c r="L6" s="2">
        <v>0.79879999999999995</v>
      </c>
      <c r="M6" s="2">
        <v>1.0848</v>
      </c>
      <c r="N6" s="2">
        <v>0.83540000000000003</v>
      </c>
      <c r="O6" s="2">
        <v>0.99929999999999997</v>
      </c>
      <c r="P6" s="2">
        <v>0.65349999999999997</v>
      </c>
      <c r="Q6" s="2">
        <v>0.90369999999999995</v>
      </c>
      <c r="R6" s="2">
        <v>0.91830000000000001</v>
      </c>
      <c r="S6" s="2">
        <v>0.74580000000000002</v>
      </c>
      <c r="T6" s="2">
        <v>0.85340000000000005</v>
      </c>
      <c r="U6" s="2">
        <v>1.0412999999999999</v>
      </c>
      <c r="V6" s="2">
        <v>0.86019999999999996</v>
      </c>
      <c r="W6" s="2">
        <v>0.92910000000000004</v>
      </c>
      <c r="X6" s="2">
        <v>0.72140000000000004</v>
      </c>
      <c r="Y6" s="2">
        <v>0.96299999999999997</v>
      </c>
      <c r="Z6" s="2">
        <v>0.80210000000000004</v>
      </c>
      <c r="AA6" s="2">
        <v>0.76759999999999995</v>
      </c>
      <c r="AB6" s="2">
        <v>0.75090000000000001</v>
      </c>
      <c r="AC6" s="2">
        <v>0.81299999999999994</v>
      </c>
      <c r="AD6" s="2">
        <v>1.0524</v>
      </c>
      <c r="AE6" s="2">
        <v>1.1389</v>
      </c>
      <c r="AF6" s="2">
        <v>0.77259999999999995</v>
      </c>
      <c r="AG6" s="2">
        <v>0.81810000000000005</v>
      </c>
      <c r="AH6" s="6">
        <f>AVERAGE(C6:AG6)</f>
        <v>0.89351612903225797</v>
      </c>
    </row>
    <row r="7" spans="2:34" x14ac:dyDescent="0.15">
      <c r="B7" s="1" t="s">
        <v>3</v>
      </c>
      <c r="C7" s="2">
        <v>14.3</v>
      </c>
      <c r="D7" s="2">
        <v>12.4</v>
      </c>
      <c r="E7" s="2">
        <v>11.4</v>
      </c>
      <c r="F7" s="2">
        <v>8.1</v>
      </c>
      <c r="G7" s="2">
        <v>13.1</v>
      </c>
      <c r="H7" s="2">
        <v>16.3</v>
      </c>
      <c r="I7" s="2">
        <v>8.6</v>
      </c>
      <c r="J7" s="2">
        <v>10</v>
      </c>
      <c r="K7" s="2">
        <v>17.899999999999999</v>
      </c>
      <c r="L7" s="2">
        <v>18.100000000000001</v>
      </c>
      <c r="M7" s="2">
        <v>10.9</v>
      </c>
      <c r="N7" s="2">
        <v>14.2</v>
      </c>
      <c r="O7" s="2">
        <v>9.4</v>
      </c>
      <c r="P7" s="2">
        <v>8.1</v>
      </c>
      <c r="Q7" s="2">
        <v>14.4</v>
      </c>
      <c r="R7" s="2">
        <v>9.3000000000000007</v>
      </c>
      <c r="S7" s="2">
        <v>9.5</v>
      </c>
      <c r="T7" s="2">
        <v>11.7</v>
      </c>
      <c r="U7" s="2">
        <v>18.600000000000001</v>
      </c>
      <c r="V7" s="2">
        <v>18.600000000000001</v>
      </c>
      <c r="W7" s="2">
        <v>19.8</v>
      </c>
      <c r="X7" s="2">
        <v>15</v>
      </c>
      <c r="Y7" s="2">
        <v>8.8000000000000007</v>
      </c>
      <c r="Z7" s="2">
        <v>10.199999999999999</v>
      </c>
      <c r="AA7" s="2">
        <v>18.100000000000001</v>
      </c>
      <c r="AB7" s="2">
        <v>17.2</v>
      </c>
      <c r="AC7" s="2">
        <v>20.399999999999999</v>
      </c>
      <c r="AD7" s="2">
        <v>15.6</v>
      </c>
      <c r="AE7" s="2">
        <v>10.3</v>
      </c>
      <c r="AF7" s="2">
        <v>12.1</v>
      </c>
      <c r="AG7" s="2">
        <v>11.8</v>
      </c>
      <c r="AH7" s="7">
        <f>AVERAGE(C7:AG7)</f>
        <v>13.361290322580647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A9E64-32F4-49C4-BB50-FBFF9936A011}">
  <dimension ref="B1:AH7"/>
  <sheetViews>
    <sheetView showGridLines="0" workbookViewId="0">
      <selection activeCell="C23" sqref="C23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3" width="6.375" bestFit="1" customWidth="1"/>
    <col min="34" max="34" width="6.5" bestFit="1" customWidth="1"/>
  </cols>
  <sheetData>
    <row r="1" spans="2:34" x14ac:dyDescent="0.15">
      <c r="B1" s="3">
        <v>43525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9" t="s">
        <v>30</v>
      </c>
      <c r="AC3" s="9" t="s">
        <v>31</v>
      </c>
      <c r="AD3" s="9" t="s">
        <v>32</v>
      </c>
      <c r="AE3" s="9" t="s">
        <v>33</v>
      </c>
      <c r="AF3" s="9" t="s">
        <v>34</v>
      </c>
      <c r="AG3" s="9" t="s">
        <v>35</v>
      </c>
      <c r="AH3" s="10"/>
    </row>
    <row r="4" spans="2:34" x14ac:dyDescent="0.15">
      <c r="B4" s="8" t="s">
        <v>0</v>
      </c>
      <c r="C4" s="9">
        <v>3.3</v>
      </c>
      <c r="D4" s="9">
        <v>5.15</v>
      </c>
      <c r="E4" s="9">
        <v>3.29</v>
      </c>
      <c r="F4" s="9">
        <v>0.67</v>
      </c>
      <c r="G4" s="9">
        <v>4.9000000000000004</v>
      </c>
      <c r="H4" s="9">
        <v>2.09</v>
      </c>
      <c r="I4" s="9">
        <v>0.54</v>
      </c>
      <c r="J4" s="9">
        <v>4.2699999999999996</v>
      </c>
      <c r="K4" s="9">
        <v>5.54</v>
      </c>
      <c r="L4" s="9">
        <v>2.73</v>
      </c>
      <c r="M4" s="9">
        <v>0.73</v>
      </c>
      <c r="N4" s="9">
        <v>2.4500000000000002</v>
      </c>
      <c r="O4" s="9">
        <v>1.78</v>
      </c>
      <c r="P4" s="9">
        <v>2.61</v>
      </c>
      <c r="Q4" s="9">
        <v>4.53</v>
      </c>
      <c r="R4" s="9">
        <v>1.99</v>
      </c>
      <c r="S4" s="9">
        <v>2.63</v>
      </c>
      <c r="T4" s="9">
        <v>5.91</v>
      </c>
      <c r="U4" s="9">
        <v>4.13</v>
      </c>
      <c r="V4" s="9">
        <v>5.75</v>
      </c>
      <c r="W4" s="9">
        <v>1.39</v>
      </c>
      <c r="X4" s="9">
        <v>0.76</v>
      </c>
      <c r="Y4" s="9">
        <v>3.34</v>
      </c>
      <c r="Z4" s="9">
        <v>3.6</v>
      </c>
      <c r="AA4" s="9">
        <v>5.19</v>
      </c>
      <c r="AB4" s="9">
        <v>5.76</v>
      </c>
      <c r="AC4" s="9">
        <v>4.9000000000000004</v>
      </c>
      <c r="AD4" s="9">
        <v>2.57</v>
      </c>
      <c r="AE4" s="9">
        <v>3.68</v>
      </c>
      <c r="AF4" s="9">
        <v>2.0499999999999998</v>
      </c>
      <c r="AG4" s="9">
        <v>3.47</v>
      </c>
      <c r="AH4" s="11">
        <f>AVERAGE(C4:AG4)</f>
        <v>3.2806451612903231</v>
      </c>
    </row>
    <row r="5" spans="2:34" x14ac:dyDescent="0.15">
      <c r="B5" s="8" t="s">
        <v>1</v>
      </c>
      <c r="C5" s="9">
        <v>202</v>
      </c>
      <c r="D5" s="9">
        <v>385</v>
      </c>
      <c r="E5" s="9">
        <v>238</v>
      </c>
      <c r="F5" s="9">
        <v>43</v>
      </c>
      <c r="G5" s="9">
        <v>363</v>
      </c>
      <c r="H5" s="9">
        <v>178</v>
      </c>
      <c r="I5" s="9">
        <v>55</v>
      </c>
      <c r="J5" s="9">
        <v>221</v>
      </c>
      <c r="K5" s="9">
        <v>397</v>
      </c>
      <c r="L5" s="9">
        <v>169</v>
      </c>
      <c r="M5" s="9">
        <v>44</v>
      </c>
      <c r="N5" s="9">
        <v>134</v>
      </c>
      <c r="O5" s="9">
        <v>123</v>
      </c>
      <c r="P5" s="9">
        <v>146</v>
      </c>
      <c r="Q5" s="9">
        <v>292</v>
      </c>
      <c r="R5" s="9">
        <v>160</v>
      </c>
      <c r="S5" s="9">
        <v>116</v>
      </c>
      <c r="T5" s="9">
        <v>388</v>
      </c>
      <c r="U5" s="9">
        <v>332</v>
      </c>
      <c r="V5" s="9">
        <v>385</v>
      </c>
      <c r="W5" s="9">
        <v>78</v>
      </c>
      <c r="X5" s="9">
        <v>24</v>
      </c>
      <c r="Y5" s="9">
        <v>240</v>
      </c>
      <c r="Z5" s="9">
        <v>266</v>
      </c>
      <c r="AA5" s="9">
        <v>325</v>
      </c>
      <c r="AB5" s="9">
        <v>303</v>
      </c>
      <c r="AC5" s="9">
        <v>295</v>
      </c>
      <c r="AD5" s="9">
        <v>211</v>
      </c>
      <c r="AE5" s="9">
        <v>322</v>
      </c>
      <c r="AF5" s="9">
        <v>99</v>
      </c>
      <c r="AG5" s="9">
        <v>185</v>
      </c>
      <c r="AH5" s="50">
        <f>SUM(C5:AG5)</f>
        <v>6719</v>
      </c>
    </row>
    <row r="6" spans="2:34" x14ac:dyDescent="0.15">
      <c r="B6" s="8" t="s">
        <v>2</v>
      </c>
      <c r="C6" s="9">
        <v>0.8306</v>
      </c>
      <c r="D6" s="9">
        <v>1.0143</v>
      </c>
      <c r="E6" s="9">
        <v>0.98160000000000003</v>
      </c>
      <c r="F6" s="9">
        <v>0.87080000000000002</v>
      </c>
      <c r="G6" s="9">
        <v>1.0052000000000001</v>
      </c>
      <c r="H6" s="9">
        <v>1.1556</v>
      </c>
      <c r="I6" s="9">
        <v>1.3819999999999999</v>
      </c>
      <c r="J6" s="9">
        <v>0.70230000000000004</v>
      </c>
      <c r="K6" s="9">
        <v>0.97230000000000005</v>
      </c>
      <c r="L6" s="9">
        <v>0.84</v>
      </c>
      <c r="M6" s="9">
        <v>0.81779999999999997</v>
      </c>
      <c r="N6" s="9">
        <v>0.74209999999999998</v>
      </c>
      <c r="O6" s="9">
        <v>0.93759999999999999</v>
      </c>
      <c r="P6" s="9">
        <v>0.75900000000000001</v>
      </c>
      <c r="Q6" s="9">
        <v>0.87460000000000004</v>
      </c>
      <c r="R6" s="9">
        <v>1.0909</v>
      </c>
      <c r="S6" s="9">
        <v>0.59850000000000003</v>
      </c>
      <c r="T6" s="9">
        <v>0.89080000000000004</v>
      </c>
      <c r="U6" s="9">
        <v>1.0907</v>
      </c>
      <c r="V6" s="9">
        <v>0.90849999999999997</v>
      </c>
      <c r="W6" s="9">
        <v>0.76139999999999997</v>
      </c>
      <c r="X6" s="9">
        <v>0.42849999999999999</v>
      </c>
      <c r="Y6" s="9">
        <v>0.97499999999999998</v>
      </c>
      <c r="Z6" s="9">
        <v>1.0025999999999999</v>
      </c>
      <c r="AA6" s="9">
        <v>0.84970000000000001</v>
      </c>
      <c r="AB6" s="9">
        <v>0.71379999999999999</v>
      </c>
      <c r="AC6" s="9">
        <v>0.81689999999999996</v>
      </c>
      <c r="AD6" s="9">
        <v>1.1140000000000001</v>
      </c>
      <c r="AE6" s="9">
        <v>1.1872</v>
      </c>
      <c r="AF6" s="9">
        <v>0.65529999999999999</v>
      </c>
      <c r="AG6" s="9">
        <v>0.72340000000000004</v>
      </c>
      <c r="AH6" s="12">
        <f>AVERAGE(C6:AG6)</f>
        <v>0.89332258064516135</v>
      </c>
    </row>
    <row r="7" spans="2:34" x14ac:dyDescent="0.15">
      <c r="B7" s="8" t="s">
        <v>3</v>
      </c>
      <c r="C7" s="9">
        <v>14.3</v>
      </c>
      <c r="D7" s="9">
        <v>12.4</v>
      </c>
      <c r="E7" s="9">
        <v>11.4</v>
      </c>
      <c r="F7" s="9">
        <v>8.1</v>
      </c>
      <c r="G7" s="9">
        <v>13.1</v>
      </c>
      <c r="H7" s="9">
        <v>16.3</v>
      </c>
      <c r="I7" s="9">
        <v>8.6</v>
      </c>
      <c r="J7" s="9">
        <v>10</v>
      </c>
      <c r="K7" s="9">
        <v>17.899999999999999</v>
      </c>
      <c r="L7" s="9">
        <v>18.100000000000001</v>
      </c>
      <c r="M7" s="9">
        <v>10.9</v>
      </c>
      <c r="N7" s="9">
        <v>14.2</v>
      </c>
      <c r="O7" s="9">
        <v>9.4</v>
      </c>
      <c r="P7" s="9">
        <v>8.1</v>
      </c>
      <c r="Q7" s="9">
        <v>14.4</v>
      </c>
      <c r="R7" s="9">
        <v>9.3000000000000007</v>
      </c>
      <c r="S7" s="9">
        <v>9.5</v>
      </c>
      <c r="T7" s="9">
        <v>11.7</v>
      </c>
      <c r="U7" s="9">
        <v>18.600000000000001</v>
      </c>
      <c r="V7" s="9">
        <v>18.600000000000001</v>
      </c>
      <c r="W7" s="9">
        <v>19.8</v>
      </c>
      <c r="X7" s="9">
        <v>15</v>
      </c>
      <c r="Y7" s="9">
        <v>8.8000000000000007</v>
      </c>
      <c r="Z7" s="9">
        <v>10.199999999999999</v>
      </c>
      <c r="AA7" s="9">
        <v>18.100000000000001</v>
      </c>
      <c r="AB7" s="9">
        <v>17.2</v>
      </c>
      <c r="AC7" s="9">
        <v>20.399999999999999</v>
      </c>
      <c r="AD7" s="9">
        <v>15.6</v>
      </c>
      <c r="AE7" s="9">
        <v>10.3</v>
      </c>
      <c r="AF7" s="9">
        <v>12.1</v>
      </c>
      <c r="AG7" s="9">
        <v>11.8</v>
      </c>
      <c r="AH7" s="13">
        <f>AVERAGE(C7:AG7)</f>
        <v>13.361290322580647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13A39-84DC-46BA-BC47-BDAFE7A13C9E}">
  <dimension ref="B1:AH7"/>
  <sheetViews>
    <sheetView showGridLines="0" workbookViewId="0">
      <selection activeCell="G30" sqref="G30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43556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4"/>
    </row>
    <row r="4" spans="2:34" x14ac:dyDescent="0.15">
      <c r="B4" s="1" t="s">
        <v>0</v>
      </c>
      <c r="C4" s="2">
        <v>3.79</v>
      </c>
      <c r="D4" s="2">
        <v>1.48</v>
      </c>
      <c r="E4" s="2">
        <v>2.74</v>
      </c>
      <c r="F4" s="2">
        <v>4.04</v>
      </c>
      <c r="G4" s="2">
        <v>6.36</v>
      </c>
      <c r="H4" s="2">
        <v>6.38</v>
      </c>
      <c r="I4" s="2">
        <v>1.35</v>
      </c>
      <c r="J4" s="2">
        <v>3.97</v>
      </c>
      <c r="K4" s="2">
        <v>4.54</v>
      </c>
      <c r="L4" s="2">
        <v>1.01</v>
      </c>
      <c r="M4" s="2">
        <v>2.82</v>
      </c>
      <c r="N4" s="2">
        <v>4.66</v>
      </c>
      <c r="O4" s="2">
        <v>7.2</v>
      </c>
      <c r="P4" s="2">
        <v>3.56</v>
      </c>
      <c r="Q4" s="2">
        <v>2.72</v>
      </c>
      <c r="R4" s="2">
        <v>7.56</v>
      </c>
      <c r="S4" s="2">
        <v>5.33</v>
      </c>
      <c r="T4" s="2">
        <v>6.66</v>
      </c>
      <c r="U4" s="2">
        <v>1.71</v>
      </c>
      <c r="V4" s="2">
        <v>7.56</v>
      </c>
      <c r="W4" s="2">
        <v>2.62</v>
      </c>
      <c r="X4" s="2">
        <v>6.01</v>
      </c>
      <c r="Y4" s="2">
        <v>6.69</v>
      </c>
      <c r="Z4" s="2">
        <v>1.03</v>
      </c>
      <c r="AA4" s="2">
        <v>0.88</v>
      </c>
      <c r="AB4" s="2">
        <v>1.24</v>
      </c>
      <c r="AC4" s="2">
        <v>1.83</v>
      </c>
      <c r="AD4" s="2">
        <v>6.26</v>
      </c>
      <c r="AE4" s="2">
        <v>5.23</v>
      </c>
      <c r="AF4" s="2">
        <v>3.36</v>
      </c>
      <c r="AG4" s="2"/>
      <c r="AH4" s="5">
        <f>AVERAGE(C4:AG4)</f>
        <v>4.0196666666666667</v>
      </c>
    </row>
    <row r="5" spans="2:34" x14ac:dyDescent="0.15">
      <c r="B5" s="1" t="s">
        <v>1</v>
      </c>
      <c r="C5" s="2">
        <v>297</v>
      </c>
      <c r="D5" s="2">
        <v>124</v>
      </c>
      <c r="E5" s="2">
        <v>254</v>
      </c>
      <c r="F5" s="2">
        <v>275</v>
      </c>
      <c r="G5" s="2">
        <v>414</v>
      </c>
      <c r="H5" s="2">
        <v>429</v>
      </c>
      <c r="I5" s="2">
        <v>271</v>
      </c>
      <c r="J5" s="2">
        <v>323</v>
      </c>
      <c r="K5" s="2">
        <v>373</v>
      </c>
      <c r="L5" s="2">
        <v>75</v>
      </c>
      <c r="M5" s="2">
        <v>168</v>
      </c>
      <c r="N5" s="2">
        <v>292</v>
      </c>
      <c r="O5" s="2">
        <v>443</v>
      </c>
      <c r="P5" s="2">
        <v>162</v>
      </c>
      <c r="Q5" s="2">
        <v>338</v>
      </c>
      <c r="R5" s="2">
        <v>453</v>
      </c>
      <c r="S5" s="2">
        <v>352</v>
      </c>
      <c r="T5" s="2">
        <v>417</v>
      </c>
      <c r="U5" s="2">
        <v>155</v>
      </c>
      <c r="V5" s="2">
        <v>455</v>
      </c>
      <c r="W5" s="2">
        <v>162</v>
      </c>
      <c r="X5" s="2">
        <v>380</v>
      </c>
      <c r="Y5" s="2">
        <v>430</v>
      </c>
      <c r="Z5" s="2">
        <v>91</v>
      </c>
      <c r="AA5" s="2">
        <v>109</v>
      </c>
      <c r="AB5" s="2">
        <v>104</v>
      </c>
      <c r="AC5" s="2">
        <v>226</v>
      </c>
      <c r="AD5" s="2">
        <v>412</v>
      </c>
      <c r="AE5" s="2">
        <v>318</v>
      </c>
      <c r="AF5" s="2">
        <v>221</v>
      </c>
      <c r="AG5" s="2"/>
      <c r="AH5" s="49">
        <f>SUM(C5:AG5)</f>
        <v>8523</v>
      </c>
    </row>
    <row r="6" spans="2:34" x14ac:dyDescent="0.15">
      <c r="B6" s="1" t="s">
        <v>2</v>
      </c>
      <c r="C6" s="2">
        <v>0.95469999999999999</v>
      </c>
      <c r="D6" s="2">
        <v>1.0207999999999999</v>
      </c>
      <c r="E6" s="2">
        <v>1.1294</v>
      </c>
      <c r="F6" s="2">
        <v>0.82930000000000004</v>
      </c>
      <c r="G6" s="2">
        <v>0.79310000000000003</v>
      </c>
      <c r="H6" s="2">
        <v>0.81920000000000004</v>
      </c>
      <c r="I6" s="2">
        <v>2.4457</v>
      </c>
      <c r="J6" s="2">
        <v>0.99119999999999997</v>
      </c>
      <c r="K6" s="2">
        <v>1.0009999999999999</v>
      </c>
      <c r="L6" s="2">
        <v>0.90469999999999995</v>
      </c>
      <c r="M6" s="2">
        <v>0.7258</v>
      </c>
      <c r="N6" s="2">
        <v>0.76339999999999997</v>
      </c>
      <c r="O6" s="2">
        <v>0.74960000000000004</v>
      </c>
      <c r="P6" s="2">
        <v>0.5544</v>
      </c>
      <c r="Q6" s="2">
        <v>1.5139</v>
      </c>
      <c r="R6" s="2">
        <v>0.73</v>
      </c>
      <c r="S6" s="2">
        <v>0.80459999999999998</v>
      </c>
      <c r="T6" s="2">
        <v>0.76280000000000003</v>
      </c>
      <c r="U6" s="2">
        <v>1.1043000000000001</v>
      </c>
      <c r="V6" s="2">
        <v>0.73329999999999995</v>
      </c>
      <c r="W6" s="2">
        <v>0.75329999999999997</v>
      </c>
      <c r="X6" s="2">
        <v>0.77029999999999998</v>
      </c>
      <c r="Y6" s="2">
        <v>0.78310000000000002</v>
      </c>
      <c r="Z6" s="2">
        <v>1.0764</v>
      </c>
      <c r="AA6" s="2">
        <v>1.5091000000000001</v>
      </c>
      <c r="AB6" s="2">
        <v>1.0218</v>
      </c>
      <c r="AC6" s="2">
        <v>1.5045999999999999</v>
      </c>
      <c r="AD6" s="2">
        <v>0.80179999999999996</v>
      </c>
      <c r="AE6" s="2">
        <v>0.74080000000000001</v>
      </c>
      <c r="AF6" s="2">
        <v>0.80130000000000001</v>
      </c>
      <c r="AG6" s="2"/>
      <c r="AH6" s="6">
        <f>AVERAGE(C6:AG6)</f>
        <v>0.96978999999999982</v>
      </c>
    </row>
    <row r="7" spans="2:34" x14ac:dyDescent="0.15">
      <c r="B7" s="1" t="s">
        <v>3</v>
      </c>
      <c r="C7" s="2">
        <v>11.8</v>
      </c>
      <c r="D7" s="2">
        <v>4.4000000000000004</v>
      </c>
      <c r="E7" s="2">
        <v>8.8000000000000007</v>
      </c>
      <c r="F7" s="2">
        <v>16</v>
      </c>
      <c r="G7" s="2">
        <v>22.7</v>
      </c>
      <c r="H7" s="2">
        <v>17.2</v>
      </c>
      <c r="I7" s="2">
        <v>17.100000000000001</v>
      </c>
      <c r="J7" s="2">
        <v>14.2</v>
      </c>
      <c r="K7" s="2">
        <v>13.9</v>
      </c>
      <c r="L7" s="2">
        <v>8.1</v>
      </c>
      <c r="M7" s="2">
        <v>12.2</v>
      </c>
      <c r="N7" s="2">
        <v>14.3</v>
      </c>
      <c r="O7" s="2">
        <v>14</v>
      </c>
      <c r="P7" s="2">
        <v>19.8</v>
      </c>
      <c r="Q7" s="2">
        <v>15.1</v>
      </c>
      <c r="R7" s="2">
        <v>17.8</v>
      </c>
      <c r="S7" s="2">
        <v>22.8</v>
      </c>
      <c r="T7" s="2">
        <v>24.3</v>
      </c>
      <c r="U7" s="2">
        <v>17.7</v>
      </c>
      <c r="V7" s="2">
        <v>14.7</v>
      </c>
      <c r="W7" s="2">
        <v>22.1</v>
      </c>
      <c r="X7" s="2">
        <v>18.3</v>
      </c>
      <c r="Y7" s="2">
        <v>22.7</v>
      </c>
      <c r="Z7" s="2">
        <v>22.5</v>
      </c>
      <c r="AA7" s="2">
        <v>18.5</v>
      </c>
      <c r="AB7" s="2">
        <v>14.1</v>
      </c>
      <c r="AC7" s="2">
        <v>11.3</v>
      </c>
      <c r="AD7" s="2">
        <v>13.9</v>
      </c>
      <c r="AE7" s="2">
        <v>18</v>
      </c>
      <c r="AF7" s="2">
        <v>16.8</v>
      </c>
      <c r="AG7" s="2"/>
      <c r="AH7" s="7">
        <f>AVERAGE(C7:AG7)</f>
        <v>16.170000000000002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F41E5-5C96-4EA7-9E12-9AACE63A6E28}">
  <dimension ref="B1:AH7"/>
  <sheetViews>
    <sheetView showGridLines="0" workbookViewId="0">
      <selection activeCell="C23" sqref="C23"/>
    </sheetView>
  </sheetViews>
  <sheetFormatPr defaultRowHeight="13.5" x14ac:dyDescent="0.15"/>
  <cols>
    <col min="1" max="1" width="3.125" customWidth="1"/>
    <col min="2" max="2" width="19.625" customWidth="1"/>
    <col min="3" max="17" width="6.375" customWidth="1"/>
    <col min="18" max="18" width="13.5" customWidth="1"/>
    <col min="19" max="33" width="6.375" customWidth="1"/>
  </cols>
  <sheetData>
    <row r="1" spans="2:34" ht="18.75" customHeight="1" x14ac:dyDescent="0.15">
      <c r="B1" s="3">
        <v>43101</v>
      </c>
      <c r="D1" t="s">
        <v>38</v>
      </c>
    </row>
    <row r="2" spans="2:34" ht="18.75" customHeight="1" x14ac:dyDescent="0.15"/>
    <row r="3" spans="2:34" ht="18.75" customHeight="1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4"/>
    </row>
    <row r="4" spans="2:34" ht="18.75" customHeight="1" x14ac:dyDescent="0.15">
      <c r="B4" s="1" t="s">
        <v>0</v>
      </c>
      <c r="C4" s="2">
        <v>0.69</v>
      </c>
      <c r="D4" s="2">
        <v>1.69</v>
      </c>
      <c r="E4" s="2">
        <v>1.88</v>
      </c>
      <c r="F4" s="2">
        <v>1.79</v>
      </c>
      <c r="G4" s="2">
        <v>1.79</v>
      </c>
      <c r="H4" s="2">
        <v>1.72</v>
      </c>
      <c r="I4" s="2">
        <v>2.4300000000000002</v>
      </c>
      <c r="J4" s="2">
        <v>0.76</v>
      </c>
      <c r="K4" s="2">
        <v>0.4</v>
      </c>
      <c r="L4" s="2">
        <v>0.79</v>
      </c>
      <c r="M4" s="2">
        <v>1.06</v>
      </c>
      <c r="N4" s="2">
        <v>2.63</v>
      </c>
      <c r="O4" s="2">
        <v>0.92</v>
      </c>
      <c r="P4" s="2">
        <v>3.41</v>
      </c>
      <c r="Q4" s="2">
        <v>3.07</v>
      </c>
      <c r="R4" s="2">
        <v>2.48</v>
      </c>
      <c r="S4" s="2">
        <v>0.45</v>
      </c>
      <c r="T4" s="2">
        <v>1.6</v>
      </c>
      <c r="U4" s="2">
        <v>1.35</v>
      </c>
      <c r="V4" s="2">
        <v>1.8</v>
      </c>
      <c r="W4" s="2">
        <v>1.23</v>
      </c>
      <c r="X4" s="2">
        <v>0.48</v>
      </c>
      <c r="Y4" s="2">
        <v>1.17</v>
      </c>
      <c r="Z4" s="2">
        <v>1.06</v>
      </c>
      <c r="AA4" s="2">
        <v>2.15</v>
      </c>
      <c r="AB4" s="2">
        <v>1.37</v>
      </c>
      <c r="AC4" s="2">
        <v>1.72</v>
      </c>
      <c r="AD4" s="2">
        <v>1.85</v>
      </c>
      <c r="AE4" s="2">
        <v>1.58</v>
      </c>
      <c r="AF4" s="2">
        <v>2.89</v>
      </c>
      <c r="AG4" s="2">
        <v>2.02</v>
      </c>
      <c r="AH4" s="4">
        <f>AVERAGE(C4:AG4)</f>
        <v>1.6203225806451613</v>
      </c>
    </row>
    <row r="5" spans="2:34" ht="18.75" customHeight="1" x14ac:dyDescent="0.15">
      <c r="B5" s="1" t="s">
        <v>1</v>
      </c>
      <c r="C5" s="2">
        <v>113</v>
      </c>
      <c r="D5" s="2">
        <v>104</v>
      </c>
      <c r="E5" s="2">
        <v>40</v>
      </c>
      <c r="F5" s="2">
        <v>55</v>
      </c>
      <c r="G5" s="2">
        <v>28</v>
      </c>
      <c r="H5" s="2">
        <v>136</v>
      </c>
      <c r="I5" s="2">
        <v>185</v>
      </c>
      <c r="J5" s="2">
        <v>60</v>
      </c>
      <c r="K5" s="2">
        <v>30</v>
      </c>
      <c r="L5" s="2">
        <v>82</v>
      </c>
      <c r="M5" s="2">
        <v>10</v>
      </c>
      <c r="N5" s="2">
        <v>64</v>
      </c>
      <c r="O5" s="2">
        <v>5</v>
      </c>
      <c r="P5" s="2">
        <v>110</v>
      </c>
      <c r="Q5" s="2">
        <v>247</v>
      </c>
      <c r="R5" s="2">
        <v>250</v>
      </c>
      <c r="S5" s="2">
        <v>47</v>
      </c>
      <c r="T5" s="2">
        <v>143</v>
      </c>
      <c r="U5" s="2">
        <v>168</v>
      </c>
      <c r="V5" s="2">
        <v>178</v>
      </c>
      <c r="W5" s="2">
        <v>123</v>
      </c>
      <c r="X5" s="2">
        <v>38</v>
      </c>
      <c r="Y5" s="2">
        <v>98</v>
      </c>
      <c r="Z5" s="2">
        <v>2</v>
      </c>
      <c r="AA5" s="2">
        <v>6</v>
      </c>
      <c r="AB5" s="2">
        <v>28</v>
      </c>
      <c r="AC5" s="2">
        <v>23</v>
      </c>
      <c r="AD5" s="2">
        <v>36</v>
      </c>
      <c r="AE5" s="2">
        <v>125</v>
      </c>
      <c r="AF5" s="2">
        <v>75</v>
      </c>
      <c r="AG5" s="2">
        <v>135</v>
      </c>
      <c r="AH5" s="4">
        <f>SUM(C5:AG5)</f>
        <v>2744</v>
      </c>
    </row>
    <row r="6" spans="2:34" ht="18.75" customHeight="1" x14ac:dyDescent="0.15">
      <c r="B6" s="1" t="s">
        <v>2</v>
      </c>
      <c r="C6" s="19">
        <v>2.7078000000000002</v>
      </c>
      <c r="D6" s="19">
        <v>1.0175000000000001</v>
      </c>
      <c r="E6" s="19">
        <v>0.3518</v>
      </c>
      <c r="F6" s="19">
        <v>0.50800000000000001</v>
      </c>
      <c r="G6" s="19">
        <v>0.2586</v>
      </c>
      <c r="H6" s="19">
        <v>1.3073999999999999</v>
      </c>
      <c r="I6" s="19">
        <v>1.2587999999999999</v>
      </c>
      <c r="J6" s="19">
        <v>1.3052999999999999</v>
      </c>
      <c r="K6" s="19">
        <v>1.2401</v>
      </c>
      <c r="L6" s="19">
        <v>1.7161999999999999</v>
      </c>
      <c r="M6" s="19">
        <v>0.156</v>
      </c>
      <c r="N6" s="19">
        <v>0.40239999999999998</v>
      </c>
      <c r="O6" s="19">
        <v>8.9899999999999994E-2</v>
      </c>
      <c r="P6" s="19">
        <v>0.53339999999999999</v>
      </c>
      <c r="Q6" s="19">
        <v>1.3303</v>
      </c>
      <c r="R6" s="19">
        <v>1.6668000000000001</v>
      </c>
      <c r="S6" s="19">
        <v>1.7269000000000001</v>
      </c>
      <c r="T6" s="19">
        <v>1.4778</v>
      </c>
      <c r="U6" s="19">
        <v>2.0575999999999999</v>
      </c>
      <c r="V6" s="19">
        <v>1.6351</v>
      </c>
      <c r="W6" s="19">
        <v>1.6534</v>
      </c>
      <c r="X6" s="19">
        <v>1.3089999999999999</v>
      </c>
      <c r="Y6" s="19">
        <v>1.3849</v>
      </c>
      <c r="Z6" s="19">
        <v>3.1199999999999999E-2</v>
      </c>
      <c r="AA6" s="19">
        <v>4.6100000000000002E-2</v>
      </c>
      <c r="AB6" s="19">
        <v>0.33789999999999998</v>
      </c>
      <c r="AC6" s="19">
        <v>0.22109999999999999</v>
      </c>
      <c r="AD6" s="19">
        <v>0.32179999999999997</v>
      </c>
      <c r="AE6" s="19">
        <v>1.3081</v>
      </c>
      <c r="AF6" s="19">
        <v>0.42909999999999998</v>
      </c>
      <c r="AG6" s="19">
        <v>1.105</v>
      </c>
      <c r="AH6" s="5">
        <f>AVERAGE(C6:AG6)</f>
        <v>0.9966225806451614</v>
      </c>
    </row>
    <row r="7" spans="2:34" ht="18.75" customHeight="1" x14ac:dyDescent="0.15">
      <c r="B7" s="1" t="s">
        <v>3</v>
      </c>
      <c r="C7" s="2">
        <v>5</v>
      </c>
      <c r="D7" s="2">
        <v>7</v>
      </c>
      <c r="E7" s="2">
        <v>3.7</v>
      </c>
      <c r="F7" s="2">
        <v>4.7</v>
      </c>
      <c r="G7" s="2">
        <v>6.9</v>
      </c>
      <c r="H7" s="2">
        <v>9</v>
      </c>
      <c r="I7" s="2">
        <v>8</v>
      </c>
      <c r="J7" s="2">
        <v>11.7</v>
      </c>
      <c r="K7" s="2">
        <v>11.3</v>
      </c>
      <c r="L7" s="2">
        <v>4.2</v>
      </c>
      <c r="M7" s="2">
        <v>1.6</v>
      </c>
      <c r="N7" s="2">
        <v>1.8</v>
      </c>
      <c r="O7" s="2">
        <v>1.8</v>
      </c>
      <c r="P7" s="2">
        <v>4.0999999999999996</v>
      </c>
      <c r="Q7" s="2">
        <v>9.6</v>
      </c>
      <c r="R7" s="2">
        <v>11.8</v>
      </c>
      <c r="S7" s="2">
        <v>6.2</v>
      </c>
      <c r="T7" s="2">
        <v>11.4</v>
      </c>
      <c r="U7" s="2">
        <v>6.5</v>
      </c>
      <c r="V7" s="2">
        <v>10.3</v>
      </c>
      <c r="W7" s="2">
        <v>9</v>
      </c>
      <c r="X7" s="2">
        <v>3.2</v>
      </c>
      <c r="Y7" s="2">
        <v>7.2</v>
      </c>
      <c r="Z7" s="2">
        <v>0.2</v>
      </c>
      <c r="AA7" s="2">
        <v>0.6</v>
      </c>
      <c r="AB7" s="2">
        <v>-0.5</v>
      </c>
      <c r="AC7" s="2">
        <v>1.5</v>
      </c>
      <c r="AD7" s="2">
        <v>4.0999999999999996</v>
      </c>
      <c r="AE7" s="2">
        <v>3</v>
      </c>
      <c r="AF7" s="2">
        <v>3.3</v>
      </c>
      <c r="AG7" s="2">
        <v>4.9000000000000004</v>
      </c>
      <c r="AH7" s="5">
        <f>AVERAGE(C7:AG7)</f>
        <v>5.5838709677419347</v>
      </c>
    </row>
  </sheetData>
  <phoneticPr fontId="2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3A89C-2F08-4AA4-B8A0-42036EAF17AD}">
  <dimension ref="B1:AH7"/>
  <sheetViews>
    <sheetView showGridLines="0" workbookViewId="0">
      <selection activeCell="AG11" sqref="AG11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3" width="6.375" bestFit="1" customWidth="1"/>
    <col min="34" max="34" width="6.5" bestFit="1" customWidth="1"/>
  </cols>
  <sheetData>
    <row r="1" spans="2:34" x14ac:dyDescent="0.15">
      <c r="B1" s="3">
        <v>43556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9" t="s">
        <v>30</v>
      </c>
      <c r="AC3" s="9" t="s">
        <v>31</v>
      </c>
      <c r="AD3" s="9" t="s">
        <v>32</v>
      </c>
      <c r="AE3" s="9" t="s">
        <v>33</v>
      </c>
      <c r="AF3" s="9" t="s">
        <v>34</v>
      </c>
      <c r="AG3" s="9" t="s">
        <v>35</v>
      </c>
      <c r="AH3" s="10"/>
    </row>
    <row r="4" spans="2:34" x14ac:dyDescent="0.15">
      <c r="B4" s="8" t="s">
        <v>0</v>
      </c>
      <c r="C4" s="9">
        <v>3.79</v>
      </c>
      <c r="D4" s="9">
        <v>1.48</v>
      </c>
      <c r="E4" s="9">
        <v>2.74</v>
      </c>
      <c r="F4" s="9">
        <v>4.04</v>
      </c>
      <c r="G4" s="9">
        <v>6.36</v>
      </c>
      <c r="H4" s="9">
        <v>6.38</v>
      </c>
      <c r="I4" s="9">
        <v>1.35</v>
      </c>
      <c r="J4" s="9">
        <v>3.97</v>
      </c>
      <c r="K4" s="9">
        <v>4.54</v>
      </c>
      <c r="L4" s="9">
        <v>1.01</v>
      </c>
      <c r="M4" s="9">
        <v>2.82</v>
      </c>
      <c r="N4" s="9">
        <v>4.66</v>
      </c>
      <c r="O4" s="9">
        <v>7.2</v>
      </c>
      <c r="P4" s="9">
        <v>3.56</v>
      </c>
      <c r="Q4" s="9">
        <v>2.72</v>
      </c>
      <c r="R4" s="9">
        <v>7.56</v>
      </c>
      <c r="S4" s="9">
        <v>5.33</v>
      </c>
      <c r="T4" s="9">
        <v>6.66</v>
      </c>
      <c r="U4" s="9">
        <v>1.71</v>
      </c>
      <c r="V4" s="9">
        <v>7.56</v>
      </c>
      <c r="W4" s="9">
        <v>2.62</v>
      </c>
      <c r="X4" s="9">
        <v>6.01</v>
      </c>
      <c r="Y4" s="9">
        <v>6.69</v>
      </c>
      <c r="Z4" s="9">
        <v>1.03</v>
      </c>
      <c r="AA4" s="9">
        <v>0.88</v>
      </c>
      <c r="AB4" s="9">
        <v>1.24</v>
      </c>
      <c r="AC4" s="9">
        <v>1.83</v>
      </c>
      <c r="AD4" s="9">
        <v>6.26</v>
      </c>
      <c r="AE4" s="9">
        <v>5.23</v>
      </c>
      <c r="AF4" s="9">
        <v>3.36</v>
      </c>
      <c r="AG4" s="9"/>
      <c r="AH4" s="11">
        <f>AVERAGE(C4:AG4)</f>
        <v>4.0196666666666667</v>
      </c>
    </row>
    <row r="5" spans="2:34" x14ac:dyDescent="0.15">
      <c r="B5" s="8" t="s">
        <v>1</v>
      </c>
      <c r="C5" s="9">
        <v>264</v>
      </c>
      <c r="D5" s="9">
        <v>104</v>
      </c>
      <c r="E5" s="9">
        <v>257</v>
      </c>
      <c r="F5" s="9">
        <v>280</v>
      </c>
      <c r="G5" s="9">
        <v>388</v>
      </c>
      <c r="H5" s="9">
        <v>404</v>
      </c>
      <c r="I5" s="9">
        <v>240</v>
      </c>
      <c r="J5" s="9">
        <v>296</v>
      </c>
      <c r="K5" s="9">
        <v>351</v>
      </c>
      <c r="L5" s="9">
        <v>61</v>
      </c>
      <c r="M5" s="9">
        <v>163</v>
      </c>
      <c r="N5" s="9">
        <v>287</v>
      </c>
      <c r="O5" s="9">
        <v>419</v>
      </c>
      <c r="P5" s="9">
        <v>187</v>
      </c>
      <c r="Q5" s="9">
        <v>295</v>
      </c>
      <c r="R5" s="9">
        <v>433</v>
      </c>
      <c r="S5" s="9">
        <v>324</v>
      </c>
      <c r="T5" s="9">
        <v>389</v>
      </c>
      <c r="U5" s="9">
        <v>178</v>
      </c>
      <c r="V5" s="9">
        <v>435</v>
      </c>
      <c r="W5" s="9">
        <v>174</v>
      </c>
      <c r="X5" s="9">
        <v>372</v>
      </c>
      <c r="Y5" s="9">
        <v>404</v>
      </c>
      <c r="Z5" s="9">
        <v>77</v>
      </c>
      <c r="AA5" s="9">
        <v>107</v>
      </c>
      <c r="AB5" s="9">
        <v>99</v>
      </c>
      <c r="AC5" s="9">
        <v>238</v>
      </c>
      <c r="AD5" s="9">
        <v>397</v>
      </c>
      <c r="AE5" s="9">
        <v>283</v>
      </c>
      <c r="AF5" s="9">
        <v>187</v>
      </c>
      <c r="AG5" s="9"/>
      <c r="AH5" s="50">
        <f>SUM(C5:AG5)</f>
        <v>8093</v>
      </c>
    </row>
    <row r="6" spans="2:34" x14ac:dyDescent="0.15">
      <c r="B6" s="8" t="s">
        <v>2</v>
      </c>
      <c r="C6" s="9">
        <v>0.94510000000000005</v>
      </c>
      <c r="D6" s="9">
        <v>0.95350000000000001</v>
      </c>
      <c r="E6" s="9">
        <v>1.2726999999999999</v>
      </c>
      <c r="F6" s="9">
        <v>0.94040000000000001</v>
      </c>
      <c r="G6" s="9">
        <v>0.82779999999999998</v>
      </c>
      <c r="H6" s="9">
        <v>0.85919999999999996</v>
      </c>
      <c r="I6" s="9">
        <v>2.4121999999999999</v>
      </c>
      <c r="J6" s="9">
        <v>1.0117</v>
      </c>
      <c r="K6" s="9">
        <v>1.0489999999999999</v>
      </c>
      <c r="L6" s="9">
        <v>0.81950000000000001</v>
      </c>
      <c r="M6" s="9">
        <v>0.7843</v>
      </c>
      <c r="N6" s="9">
        <v>0.8357</v>
      </c>
      <c r="O6" s="9">
        <v>0.78959999999999997</v>
      </c>
      <c r="P6" s="9">
        <v>0.7127</v>
      </c>
      <c r="Q6" s="9">
        <v>1.4716</v>
      </c>
      <c r="R6" s="9">
        <v>0.77710000000000001</v>
      </c>
      <c r="S6" s="9">
        <v>0.82479999999999998</v>
      </c>
      <c r="T6" s="9">
        <v>0.79249999999999998</v>
      </c>
      <c r="U6" s="9">
        <v>1.4124000000000001</v>
      </c>
      <c r="V6" s="9">
        <v>0.78069999999999995</v>
      </c>
      <c r="W6" s="9">
        <v>0.90110000000000001</v>
      </c>
      <c r="X6" s="9">
        <v>0.83979999999999999</v>
      </c>
      <c r="Y6" s="9">
        <v>0.81940000000000002</v>
      </c>
      <c r="Z6" s="9">
        <v>1.0143</v>
      </c>
      <c r="AA6" s="9">
        <v>1.6497999999999999</v>
      </c>
      <c r="AB6" s="9">
        <v>1.0832999999999999</v>
      </c>
      <c r="AC6" s="9">
        <v>1.7645999999999999</v>
      </c>
      <c r="AD6" s="9">
        <v>0.86050000000000004</v>
      </c>
      <c r="AE6" s="9">
        <v>0.73419999999999996</v>
      </c>
      <c r="AF6" s="9">
        <v>0.75519999999999998</v>
      </c>
      <c r="AG6" s="9"/>
      <c r="AH6" s="12">
        <f>AVERAGE(C6:AG6)</f>
        <v>1.0231566666666667</v>
      </c>
    </row>
    <row r="7" spans="2:34" x14ac:dyDescent="0.15">
      <c r="B7" s="8" t="s">
        <v>3</v>
      </c>
      <c r="C7" s="9">
        <v>11.8</v>
      </c>
      <c r="D7" s="9">
        <v>4.4000000000000004</v>
      </c>
      <c r="E7" s="9">
        <v>8.8000000000000007</v>
      </c>
      <c r="F7" s="9">
        <v>16</v>
      </c>
      <c r="G7" s="9">
        <v>22.7</v>
      </c>
      <c r="H7" s="9">
        <v>17.2</v>
      </c>
      <c r="I7" s="9">
        <v>17.100000000000001</v>
      </c>
      <c r="J7" s="9">
        <v>14.2</v>
      </c>
      <c r="K7" s="9">
        <v>13.9</v>
      </c>
      <c r="L7" s="9">
        <v>8.1</v>
      </c>
      <c r="M7" s="9">
        <v>12.2</v>
      </c>
      <c r="N7" s="9">
        <v>14.3</v>
      </c>
      <c r="O7" s="9">
        <v>14</v>
      </c>
      <c r="P7" s="9">
        <v>19.8</v>
      </c>
      <c r="Q7" s="9">
        <v>15.1</v>
      </c>
      <c r="R7" s="9">
        <v>17.8</v>
      </c>
      <c r="S7" s="9">
        <v>22.8</v>
      </c>
      <c r="T7" s="9">
        <v>24.3</v>
      </c>
      <c r="U7" s="9">
        <v>17.7</v>
      </c>
      <c r="V7" s="9">
        <v>14.7</v>
      </c>
      <c r="W7" s="9">
        <v>22.1</v>
      </c>
      <c r="X7" s="9">
        <v>18.3</v>
      </c>
      <c r="Y7" s="9">
        <v>22.7</v>
      </c>
      <c r="Z7" s="9">
        <v>22.5</v>
      </c>
      <c r="AA7" s="9">
        <v>18.5</v>
      </c>
      <c r="AB7" s="9">
        <v>14.1</v>
      </c>
      <c r="AC7" s="9">
        <v>11.3</v>
      </c>
      <c r="AD7" s="9">
        <v>13.9</v>
      </c>
      <c r="AE7" s="9">
        <v>18</v>
      </c>
      <c r="AF7" s="9">
        <v>16.8</v>
      </c>
      <c r="AG7" s="9"/>
      <c r="AH7" s="13">
        <f>AVERAGE(C7:AG7)</f>
        <v>16.170000000000002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16172-D7D2-44C6-8137-960041FFD48E}">
  <dimension ref="B1:AH7"/>
  <sheetViews>
    <sheetView showGridLines="0" workbookViewId="0">
      <selection activeCell="H29" sqref="H29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43586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4"/>
    </row>
    <row r="4" spans="2:34" x14ac:dyDescent="0.15">
      <c r="B4" s="1" t="s">
        <v>0</v>
      </c>
      <c r="C4" s="2">
        <v>1.1499999999999999</v>
      </c>
      <c r="D4" s="2">
        <v>7.31</v>
      </c>
      <c r="E4" s="2">
        <v>7.28</v>
      </c>
      <c r="F4" s="2">
        <v>7.86</v>
      </c>
      <c r="G4" s="2">
        <v>7.47</v>
      </c>
      <c r="H4" s="2">
        <v>3.6</v>
      </c>
      <c r="I4" s="2">
        <v>7.71</v>
      </c>
      <c r="J4" s="2">
        <v>8.01</v>
      </c>
      <c r="K4" s="2">
        <v>7.09</v>
      </c>
      <c r="L4" s="2">
        <v>7.79</v>
      </c>
      <c r="M4" s="2">
        <v>7.11</v>
      </c>
      <c r="N4" s="2">
        <v>7.07</v>
      </c>
      <c r="O4" s="2">
        <v>7.2</v>
      </c>
      <c r="P4" s="2">
        <v>2.39</v>
      </c>
      <c r="Q4" s="2">
        <v>7.8</v>
      </c>
      <c r="R4" s="2">
        <v>7.73</v>
      </c>
      <c r="S4" s="2">
        <v>7.77</v>
      </c>
      <c r="T4" s="2">
        <v>6.48</v>
      </c>
      <c r="U4" s="2">
        <v>7.44</v>
      </c>
      <c r="V4" s="2">
        <v>5.82</v>
      </c>
      <c r="W4" s="2">
        <v>4.9000000000000004</v>
      </c>
      <c r="X4" s="2">
        <v>7.38</v>
      </c>
      <c r="Y4" s="2">
        <v>8.2200000000000006</v>
      </c>
      <c r="Z4" s="2">
        <v>8.08</v>
      </c>
      <c r="AA4" s="2">
        <v>8.18</v>
      </c>
      <c r="AB4" s="2">
        <v>6.73</v>
      </c>
      <c r="AC4" s="2">
        <v>7.05</v>
      </c>
      <c r="AD4" s="2">
        <v>1.88</v>
      </c>
      <c r="AE4" s="2">
        <v>8.18</v>
      </c>
      <c r="AF4" s="2">
        <v>8.14</v>
      </c>
      <c r="AG4" s="2">
        <v>1.26</v>
      </c>
      <c r="AH4" s="5">
        <f>AVERAGE(C4:AG4)</f>
        <v>6.5187096774193547</v>
      </c>
    </row>
    <row r="5" spans="2:34" x14ac:dyDescent="0.15">
      <c r="B5" s="1" t="s">
        <v>1</v>
      </c>
      <c r="C5" s="2">
        <v>108</v>
      </c>
      <c r="D5" s="2">
        <v>407</v>
      </c>
      <c r="E5" s="2">
        <v>430</v>
      </c>
      <c r="F5" s="2">
        <v>426</v>
      </c>
      <c r="G5" s="2">
        <v>388</v>
      </c>
      <c r="H5" s="2">
        <v>224</v>
      </c>
      <c r="I5" s="2">
        <v>433</v>
      </c>
      <c r="J5" s="2">
        <v>458</v>
      </c>
      <c r="K5" s="2">
        <v>444</v>
      </c>
      <c r="L5" s="2">
        <v>449</v>
      </c>
      <c r="M5" s="2">
        <v>422</v>
      </c>
      <c r="N5" s="2">
        <v>394</v>
      </c>
      <c r="O5" s="2">
        <v>438</v>
      </c>
      <c r="P5" s="2">
        <v>125</v>
      </c>
      <c r="Q5" s="2">
        <v>441</v>
      </c>
      <c r="R5" s="2">
        <v>449</v>
      </c>
      <c r="S5" s="2">
        <v>417</v>
      </c>
      <c r="T5" s="2">
        <v>390</v>
      </c>
      <c r="U5" s="2">
        <v>429</v>
      </c>
      <c r="V5" s="2">
        <v>305</v>
      </c>
      <c r="W5" s="2">
        <v>354</v>
      </c>
      <c r="X5" s="2">
        <v>442</v>
      </c>
      <c r="Y5" s="2">
        <v>452</v>
      </c>
      <c r="Z5" s="2">
        <v>450</v>
      </c>
      <c r="AA5" s="2">
        <v>440</v>
      </c>
      <c r="AB5" s="2">
        <v>371</v>
      </c>
      <c r="AC5" s="2">
        <v>394</v>
      </c>
      <c r="AD5" s="2">
        <v>69</v>
      </c>
      <c r="AE5" s="2">
        <v>438</v>
      </c>
      <c r="AF5" s="2">
        <v>446</v>
      </c>
      <c r="AG5" s="2">
        <v>128</v>
      </c>
      <c r="AH5" s="49">
        <f>SUM(C5:AG5)</f>
        <v>11561</v>
      </c>
    </row>
    <row r="6" spans="2:34" x14ac:dyDescent="0.15">
      <c r="B6" s="1" t="s">
        <v>2</v>
      </c>
      <c r="C6" s="2">
        <v>1.1442000000000001</v>
      </c>
      <c r="D6" s="2">
        <v>0.67830000000000001</v>
      </c>
      <c r="E6" s="2">
        <v>0.71960000000000002</v>
      </c>
      <c r="F6" s="2">
        <v>0.6603</v>
      </c>
      <c r="G6" s="2">
        <v>0.63280000000000003</v>
      </c>
      <c r="H6" s="2">
        <v>0.7581</v>
      </c>
      <c r="I6" s="2">
        <v>0.68420000000000003</v>
      </c>
      <c r="J6" s="2">
        <v>0.6966</v>
      </c>
      <c r="K6" s="2">
        <v>0.76300000000000001</v>
      </c>
      <c r="L6" s="2">
        <v>0.70220000000000005</v>
      </c>
      <c r="M6" s="2">
        <v>0.72309999999999997</v>
      </c>
      <c r="N6" s="2">
        <v>0.67900000000000005</v>
      </c>
      <c r="O6" s="2">
        <v>0.74109999999999998</v>
      </c>
      <c r="P6" s="2">
        <v>0.63719999999999999</v>
      </c>
      <c r="Q6" s="2">
        <v>0.68879999999999997</v>
      </c>
      <c r="R6" s="2">
        <v>0.7077</v>
      </c>
      <c r="S6" s="2">
        <v>0.65380000000000005</v>
      </c>
      <c r="T6" s="2">
        <v>0.73329999999999995</v>
      </c>
      <c r="U6" s="2">
        <v>0.70250000000000001</v>
      </c>
      <c r="V6" s="2">
        <v>0.63849999999999996</v>
      </c>
      <c r="W6" s="2">
        <v>0.88019999999999998</v>
      </c>
      <c r="X6" s="2">
        <v>0.72970000000000002</v>
      </c>
      <c r="Y6" s="2">
        <v>0.66990000000000005</v>
      </c>
      <c r="Z6" s="2">
        <v>0.67849999999999999</v>
      </c>
      <c r="AA6" s="2">
        <v>0.65529999999999999</v>
      </c>
      <c r="AB6" s="2">
        <v>0.67159999999999997</v>
      </c>
      <c r="AC6" s="2">
        <v>0.68089999999999995</v>
      </c>
      <c r="AD6" s="2">
        <v>0.44719999999999999</v>
      </c>
      <c r="AE6" s="2">
        <v>0.65239999999999998</v>
      </c>
      <c r="AF6" s="2">
        <v>0.66749999999999998</v>
      </c>
      <c r="AG6" s="2">
        <v>1.2377</v>
      </c>
      <c r="AH6" s="6">
        <f>AVERAGE(C6:AG6)</f>
        <v>0.71984516129032261</v>
      </c>
    </row>
    <row r="7" spans="2:34" x14ac:dyDescent="0.15">
      <c r="B7" s="1" t="s">
        <v>3</v>
      </c>
      <c r="C7" s="2">
        <v>15.7</v>
      </c>
      <c r="D7" s="2">
        <v>21.8</v>
      </c>
      <c r="E7" s="2">
        <v>25.1</v>
      </c>
      <c r="F7" s="2">
        <v>18.100000000000001</v>
      </c>
      <c r="G7" s="2">
        <v>24.6</v>
      </c>
      <c r="H7" s="2">
        <v>26</v>
      </c>
      <c r="I7" s="2">
        <v>17.100000000000001</v>
      </c>
      <c r="J7" s="2">
        <v>23.3</v>
      </c>
      <c r="K7" s="2">
        <v>25.9</v>
      </c>
      <c r="L7" s="2">
        <v>26.1</v>
      </c>
      <c r="M7" s="2">
        <v>25.6</v>
      </c>
      <c r="N7" s="2">
        <v>19.3</v>
      </c>
      <c r="O7" s="2">
        <v>19.600000000000001</v>
      </c>
      <c r="P7" s="2">
        <v>22.5</v>
      </c>
      <c r="Q7" s="2">
        <v>23</v>
      </c>
      <c r="R7" s="2">
        <v>23.8</v>
      </c>
      <c r="S7" s="2">
        <v>26.2</v>
      </c>
      <c r="T7" s="2">
        <v>25.6</v>
      </c>
      <c r="U7" s="2">
        <v>28</v>
      </c>
      <c r="V7" s="2">
        <v>31</v>
      </c>
      <c r="W7" s="2">
        <v>24.4</v>
      </c>
      <c r="X7" s="2">
        <v>27</v>
      </c>
      <c r="Y7" s="2">
        <v>30.4</v>
      </c>
      <c r="Z7" s="2">
        <v>29.7</v>
      </c>
      <c r="AA7" s="2">
        <v>32</v>
      </c>
      <c r="AB7" s="2">
        <v>32.299999999999997</v>
      </c>
      <c r="AC7" s="2">
        <v>30.9</v>
      </c>
      <c r="AD7" s="2">
        <v>27.5</v>
      </c>
      <c r="AE7" s="2">
        <v>24.5</v>
      </c>
      <c r="AF7" s="2">
        <v>26.7</v>
      </c>
      <c r="AG7" s="2">
        <v>23.9</v>
      </c>
      <c r="AH7" s="7">
        <f>AVERAGE(C7:AG7)</f>
        <v>25.083870967741937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F1A13-6F26-449E-B726-2FF2816948B8}">
  <dimension ref="B1:AH7"/>
  <sheetViews>
    <sheetView showGridLines="0" workbookViewId="0">
      <selection activeCell="L37" sqref="L37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3" width="6.375" bestFit="1" customWidth="1"/>
    <col min="34" max="34" width="6.5" bestFit="1" customWidth="1"/>
  </cols>
  <sheetData>
    <row r="1" spans="2:34" x14ac:dyDescent="0.15">
      <c r="B1" s="3">
        <v>43586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9" t="s">
        <v>30</v>
      </c>
      <c r="AC3" s="9" t="s">
        <v>31</v>
      </c>
      <c r="AD3" s="9" t="s">
        <v>32</v>
      </c>
      <c r="AE3" s="9" t="s">
        <v>33</v>
      </c>
      <c r="AF3" s="9" t="s">
        <v>34</v>
      </c>
      <c r="AG3" s="9" t="s">
        <v>35</v>
      </c>
      <c r="AH3" s="10"/>
    </row>
    <row r="4" spans="2:34" x14ac:dyDescent="0.15">
      <c r="B4" s="8" t="s">
        <v>0</v>
      </c>
      <c r="C4" s="9">
        <v>1.1499999999999999</v>
      </c>
      <c r="D4" s="9">
        <v>7.31</v>
      </c>
      <c r="E4" s="9">
        <v>7.28</v>
      </c>
      <c r="F4" s="9">
        <v>7.86</v>
      </c>
      <c r="G4" s="9">
        <v>7.47</v>
      </c>
      <c r="H4" s="9">
        <v>3.6</v>
      </c>
      <c r="I4" s="9">
        <v>7.71</v>
      </c>
      <c r="J4" s="9">
        <v>8.01</v>
      </c>
      <c r="K4" s="9">
        <v>7.09</v>
      </c>
      <c r="L4" s="9">
        <v>7.79</v>
      </c>
      <c r="M4" s="9">
        <v>7.11</v>
      </c>
      <c r="N4" s="9">
        <v>7.07</v>
      </c>
      <c r="O4" s="9">
        <v>7.2</v>
      </c>
      <c r="P4" s="9">
        <v>2.39</v>
      </c>
      <c r="Q4" s="9">
        <v>7.8</v>
      </c>
      <c r="R4" s="9">
        <v>7.73</v>
      </c>
      <c r="S4" s="9">
        <v>7.77</v>
      </c>
      <c r="T4" s="9">
        <v>6.48</v>
      </c>
      <c r="U4" s="9">
        <v>7.44</v>
      </c>
      <c r="V4" s="9">
        <v>5.82</v>
      </c>
      <c r="W4" s="9">
        <v>4.9000000000000004</v>
      </c>
      <c r="X4" s="9">
        <v>7.38</v>
      </c>
      <c r="Y4" s="9">
        <v>8.2200000000000006</v>
      </c>
      <c r="Z4" s="9">
        <v>8.08</v>
      </c>
      <c r="AA4" s="9">
        <v>8.18</v>
      </c>
      <c r="AB4" s="9">
        <v>6.73</v>
      </c>
      <c r="AC4" s="9">
        <v>7.05</v>
      </c>
      <c r="AD4" s="9">
        <v>1.88</v>
      </c>
      <c r="AE4" s="9">
        <v>8.18</v>
      </c>
      <c r="AF4" s="9">
        <v>8.14</v>
      </c>
      <c r="AG4" s="9">
        <v>1.26</v>
      </c>
      <c r="AH4" s="11">
        <f>AVERAGE(C4:AG4)</f>
        <v>6.5187096774193547</v>
      </c>
    </row>
    <row r="5" spans="2:34" x14ac:dyDescent="0.15">
      <c r="B5" s="8" t="s">
        <v>1</v>
      </c>
      <c r="C5" s="9">
        <v>84</v>
      </c>
      <c r="D5" s="9">
        <v>411</v>
      </c>
      <c r="E5" s="9">
        <v>419</v>
      </c>
      <c r="F5" s="9">
        <v>427</v>
      </c>
      <c r="G5" s="9">
        <v>424</v>
      </c>
      <c r="H5" s="9">
        <v>202</v>
      </c>
      <c r="I5" s="9">
        <v>396</v>
      </c>
      <c r="J5" s="9">
        <v>435</v>
      </c>
      <c r="K5" s="9">
        <v>417</v>
      </c>
      <c r="L5" s="9">
        <v>429</v>
      </c>
      <c r="M5" s="9">
        <v>408</v>
      </c>
      <c r="N5" s="9">
        <v>414</v>
      </c>
      <c r="O5" s="9">
        <v>419</v>
      </c>
      <c r="P5" s="9">
        <v>140</v>
      </c>
      <c r="Q5" s="9">
        <v>422</v>
      </c>
      <c r="R5" s="9">
        <v>396</v>
      </c>
      <c r="S5" s="9">
        <v>377</v>
      </c>
      <c r="T5" s="9">
        <v>360</v>
      </c>
      <c r="U5" s="9">
        <v>417</v>
      </c>
      <c r="V5" s="9">
        <v>286</v>
      </c>
      <c r="W5" s="9">
        <v>343</v>
      </c>
      <c r="X5" s="9">
        <v>418</v>
      </c>
      <c r="Y5" s="9">
        <v>431</v>
      </c>
      <c r="Z5" s="9">
        <v>424</v>
      </c>
      <c r="AA5" s="9">
        <v>417</v>
      </c>
      <c r="AB5" s="9">
        <v>370</v>
      </c>
      <c r="AC5" s="9">
        <v>364</v>
      </c>
      <c r="AD5" s="9">
        <v>76</v>
      </c>
      <c r="AE5" s="9">
        <v>417</v>
      </c>
      <c r="AF5" s="9">
        <v>422</v>
      </c>
      <c r="AG5" s="9">
        <v>92</v>
      </c>
      <c r="AH5" s="50">
        <f>SUM(C5:AG5)</f>
        <v>11057</v>
      </c>
    </row>
    <row r="6" spans="2:34" x14ac:dyDescent="0.15">
      <c r="B6" s="8" t="s">
        <v>2</v>
      </c>
      <c r="C6" s="9">
        <v>0.99109999999999998</v>
      </c>
      <c r="D6" s="9">
        <v>0.76290000000000002</v>
      </c>
      <c r="E6" s="9">
        <v>0.78090000000000004</v>
      </c>
      <c r="F6" s="9">
        <v>0.73709999999999998</v>
      </c>
      <c r="G6" s="9">
        <v>0.7702</v>
      </c>
      <c r="H6" s="9">
        <v>0.76129999999999998</v>
      </c>
      <c r="I6" s="9">
        <v>0.69689999999999996</v>
      </c>
      <c r="J6" s="9">
        <v>0.7369</v>
      </c>
      <c r="K6" s="9">
        <v>0.79800000000000004</v>
      </c>
      <c r="L6" s="9">
        <v>0.74719999999999998</v>
      </c>
      <c r="M6" s="9">
        <v>0.77859999999999996</v>
      </c>
      <c r="N6" s="9">
        <v>0.79449999999999998</v>
      </c>
      <c r="O6" s="9">
        <v>0.78959999999999997</v>
      </c>
      <c r="P6" s="9">
        <v>0.79479999999999995</v>
      </c>
      <c r="Q6" s="9">
        <v>0.73409999999999997</v>
      </c>
      <c r="R6" s="9">
        <v>0.69510000000000005</v>
      </c>
      <c r="S6" s="9">
        <v>0.6583</v>
      </c>
      <c r="T6" s="9">
        <v>0.75380000000000003</v>
      </c>
      <c r="U6" s="9">
        <v>0.76049999999999995</v>
      </c>
      <c r="V6" s="9">
        <v>0.66679999999999995</v>
      </c>
      <c r="W6" s="9">
        <v>0.94979999999999998</v>
      </c>
      <c r="X6" s="9">
        <v>0.76849999999999996</v>
      </c>
      <c r="Y6" s="9">
        <v>0.71140000000000003</v>
      </c>
      <c r="Z6" s="9">
        <v>0.71199999999999997</v>
      </c>
      <c r="AA6" s="9">
        <v>0.69169999999999998</v>
      </c>
      <c r="AB6" s="9">
        <v>0.746</v>
      </c>
      <c r="AC6" s="9">
        <v>0.7006</v>
      </c>
      <c r="AD6" s="9">
        <v>0.54849999999999999</v>
      </c>
      <c r="AE6" s="9">
        <v>0.69169999999999998</v>
      </c>
      <c r="AF6" s="9">
        <v>0.70340000000000003</v>
      </c>
      <c r="AG6" s="9">
        <v>0.99070000000000003</v>
      </c>
      <c r="AH6" s="12">
        <f>AVERAGE(C6:AG6)</f>
        <v>0.7555774193548388</v>
      </c>
    </row>
    <row r="7" spans="2:34" x14ac:dyDescent="0.15">
      <c r="B7" s="8" t="s">
        <v>3</v>
      </c>
      <c r="C7" s="9">
        <v>15.7</v>
      </c>
      <c r="D7" s="9">
        <v>21.8</v>
      </c>
      <c r="E7" s="9">
        <v>25.1</v>
      </c>
      <c r="F7" s="9">
        <v>18.100000000000001</v>
      </c>
      <c r="G7" s="9">
        <v>24.6</v>
      </c>
      <c r="H7" s="9">
        <v>26</v>
      </c>
      <c r="I7" s="9">
        <v>17.100000000000001</v>
      </c>
      <c r="J7" s="9">
        <v>23.3</v>
      </c>
      <c r="K7" s="9">
        <v>25.9</v>
      </c>
      <c r="L7" s="9">
        <v>26.1</v>
      </c>
      <c r="M7" s="9">
        <v>25.6</v>
      </c>
      <c r="N7" s="9">
        <v>19.3</v>
      </c>
      <c r="O7" s="9">
        <v>19.600000000000001</v>
      </c>
      <c r="P7" s="9">
        <v>22.5</v>
      </c>
      <c r="Q7" s="9">
        <v>23</v>
      </c>
      <c r="R7" s="9">
        <v>23.8</v>
      </c>
      <c r="S7" s="9">
        <v>26.2</v>
      </c>
      <c r="T7" s="9">
        <v>25.6</v>
      </c>
      <c r="U7" s="9">
        <v>28</v>
      </c>
      <c r="V7" s="9">
        <v>31</v>
      </c>
      <c r="W7" s="9">
        <v>24.4</v>
      </c>
      <c r="X7" s="9">
        <v>27</v>
      </c>
      <c r="Y7" s="9">
        <v>30.4</v>
      </c>
      <c r="Z7" s="9">
        <v>29.7</v>
      </c>
      <c r="AA7" s="9">
        <v>32</v>
      </c>
      <c r="AB7" s="9">
        <v>32.299999999999997</v>
      </c>
      <c r="AC7" s="9">
        <v>30.9</v>
      </c>
      <c r="AD7" s="9">
        <v>27.5</v>
      </c>
      <c r="AE7" s="9">
        <v>24.5</v>
      </c>
      <c r="AF7" s="9">
        <v>26.7</v>
      </c>
      <c r="AG7" s="9">
        <v>23.9</v>
      </c>
      <c r="AH7" s="13">
        <f>AVERAGE(C7:AG7)</f>
        <v>25.083870967741937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0BA24-9DA5-4DF6-AAFC-164DDB555E66}">
  <dimension ref="B1:AH29"/>
  <sheetViews>
    <sheetView showGridLines="0" workbookViewId="0">
      <selection activeCell="B2" sqref="B2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43617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4"/>
    </row>
    <row r="4" spans="2:34" x14ac:dyDescent="0.15">
      <c r="B4" s="1" t="s">
        <v>0</v>
      </c>
      <c r="C4" s="2">
        <v>7.79</v>
      </c>
      <c r="D4" s="2">
        <v>5.42</v>
      </c>
      <c r="E4" s="2">
        <v>8.07</v>
      </c>
      <c r="F4" s="2">
        <v>7.73</v>
      </c>
      <c r="G4" s="2">
        <v>6.62</v>
      </c>
      <c r="H4" s="2">
        <v>7.2</v>
      </c>
      <c r="I4" s="2">
        <v>0.87</v>
      </c>
      <c r="J4" s="2">
        <v>2.71</v>
      </c>
      <c r="K4" s="2">
        <v>2.23</v>
      </c>
      <c r="L4" s="2">
        <v>1.51</v>
      </c>
      <c r="M4" s="2">
        <v>4.04</v>
      </c>
      <c r="N4" s="2">
        <v>4.8600000000000003</v>
      </c>
      <c r="O4" s="2">
        <v>8.49</v>
      </c>
      <c r="P4" s="2">
        <v>6.73</v>
      </c>
      <c r="Q4" s="2">
        <v>3.37</v>
      </c>
      <c r="R4" s="2">
        <v>2.92</v>
      </c>
      <c r="S4" s="2">
        <v>6.96</v>
      </c>
      <c r="T4" s="2">
        <v>7.46</v>
      </c>
      <c r="U4" s="2">
        <v>3.17</v>
      </c>
      <c r="V4" s="2">
        <v>7.14</v>
      </c>
      <c r="W4" s="2">
        <v>6.47</v>
      </c>
      <c r="X4" s="2">
        <v>3.36</v>
      </c>
      <c r="Y4" s="2">
        <v>1.62</v>
      </c>
      <c r="Z4" s="2">
        <v>2.14</v>
      </c>
      <c r="AA4" s="2">
        <v>7.41</v>
      </c>
      <c r="AB4" s="2">
        <v>7.73</v>
      </c>
      <c r="AC4" s="2">
        <v>1.86</v>
      </c>
      <c r="AD4" s="2">
        <v>2.98</v>
      </c>
      <c r="AE4" s="2">
        <v>1.74</v>
      </c>
      <c r="AF4" s="2">
        <v>1.8</v>
      </c>
      <c r="AG4" s="2"/>
      <c r="AH4" s="5">
        <f>AVERAGE(C4:AG4)</f>
        <v>4.746666666666667</v>
      </c>
    </row>
    <row r="5" spans="2:34" x14ac:dyDescent="0.15">
      <c r="B5" s="1" t="s">
        <v>1</v>
      </c>
      <c r="C5" s="2">
        <v>447</v>
      </c>
      <c r="D5" s="2">
        <v>347</v>
      </c>
      <c r="E5" s="2">
        <v>447</v>
      </c>
      <c r="F5" s="2">
        <v>438</v>
      </c>
      <c r="G5" s="2">
        <v>416</v>
      </c>
      <c r="H5" s="2">
        <v>420</v>
      </c>
      <c r="I5" s="2">
        <v>61</v>
      </c>
      <c r="J5" s="2">
        <v>112</v>
      </c>
      <c r="K5" s="2">
        <v>184</v>
      </c>
      <c r="L5" s="2">
        <v>85</v>
      </c>
      <c r="M5" s="2">
        <v>314</v>
      </c>
      <c r="N5" s="2">
        <v>274</v>
      </c>
      <c r="O5" s="2">
        <v>452</v>
      </c>
      <c r="P5" s="2">
        <v>372</v>
      </c>
      <c r="Q5" s="2">
        <v>202</v>
      </c>
      <c r="R5" s="2">
        <v>185</v>
      </c>
      <c r="S5" s="2">
        <v>362</v>
      </c>
      <c r="T5" s="2">
        <v>427</v>
      </c>
      <c r="U5" s="2">
        <v>259</v>
      </c>
      <c r="V5" s="2">
        <v>388</v>
      </c>
      <c r="W5" s="2">
        <v>367</v>
      </c>
      <c r="X5" s="2">
        <v>279</v>
      </c>
      <c r="Y5" s="2">
        <v>164</v>
      </c>
      <c r="Z5" s="2">
        <v>225</v>
      </c>
      <c r="AA5" s="2">
        <v>426</v>
      </c>
      <c r="AB5" s="2">
        <v>430</v>
      </c>
      <c r="AC5" s="2">
        <v>175</v>
      </c>
      <c r="AD5" s="2">
        <v>244</v>
      </c>
      <c r="AE5" s="2">
        <v>125</v>
      </c>
      <c r="AF5" s="2">
        <v>238</v>
      </c>
      <c r="AG5" s="2"/>
      <c r="AH5" s="49">
        <f>SUM(C5:AG5)</f>
        <v>8865</v>
      </c>
    </row>
    <row r="6" spans="2:34" x14ac:dyDescent="0.15">
      <c r="B6" s="1" t="s">
        <v>2</v>
      </c>
      <c r="C6" s="2">
        <v>0.69910000000000005</v>
      </c>
      <c r="D6" s="2">
        <v>0.78</v>
      </c>
      <c r="E6" s="2">
        <v>0.67479999999999996</v>
      </c>
      <c r="F6" s="2">
        <v>0.69030000000000002</v>
      </c>
      <c r="G6" s="2">
        <v>0.76559999999999995</v>
      </c>
      <c r="H6" s="2">
        <v>0.7107</v>
      </c>
      <c r="I6" s="2">
        <v>0.85419999999999996</v>
      </c>
      <c r="J6" s="2">
        <v>0.50349999999999995</v>
      </c>
      <c r="K6" s="2">
        <v>1.0053000000000001</v>
      </c>
      <c r="L6" s="2">
        <v>0.68579999999999997</v>
      </c>
      <c r="M6" s="2">
        <v>0.94689999999999996</v>
      </c>
      <c r="N6" s="2">
        <v>0.68689999999999996</v>
      </c>
      <c r="O6" s="2">
        <v>0.64859999999999995</v>
      </c>
      <c r="P6" s="2">
        <v>0.6734</v>
      </c>
      <c r="Q6" s="2">
        <v>0.73029999999999995</v>
      </c>
      <c r="R6" s="2">
        <v>0.77190000000000003</v>
      </c>
      <c r="S6" s="2">
        <v>0.63370000000000004</v>
      </c>
      <c r="T6" s="2">
        <v>0.69740000000000002</v>
      </c>
      <c r="U6" s="2">
        <v>0.99539999999999995</v>
      </c>
      <c r="V6" s="2">
        <v>0.66210000000000002</v>
      </c>
      <c r="W6" s="2">
        <v>0.69110000000000005</v>
      </c>
      <c r="X6" s="2">
        <v>1.0116000000000001</v>
      </c>
      <c r="Y6" s="2">
        <v>1.2334000000000001</v>
      </c>
      <c r="Z6" s="2">
        <v>1.2808999999999999</v>
      </c>
      <c r="AA6" s="2">
        <v>0.70040000000000002</v>
      </c>
      <c r="AB6" s="2">
        <v>0.67769999999999997</v>
      </c>
      <c r="AC6" s="2">
        <v>1.1463000000000001</v>
      </c>
      <c r="AD6" s="2">
        <v>0.99760000000000004</v>
      </c>
      <c r="AE6" s="2">
        <v>0.87519999999999998</v>
      </c>
      <c r="AF6" s="2">
        <v>1.6109</v>
      </c>
      <c r="AG6" s="2"/>
      <c r="AH6" s="6">
        <f>AVERAGE(C6:AG6)</f>
        <v>0.83469999999999989</v>
      </c>
    </row>
    <row r="7" spans="2:34" x14ac:dyDescent="0.15">
      <c r="B7" s="1" t="s">
        <v>3</v>
      </c>
      <c r="C7" s="2">
        <v>25.8</v>
      </c>
      <c r="D7" s="2">
        <v>26</v>
      </c>
      <c r="E7" s="2">
        <v>27.4</v>
      </c>
      <c r="F7" s="2">
        <v>29.7</v>
      </c>
      <c r="G7" s="2">
        <v>30.7</v>
      </c>
      <c r="H7" s="2">
        <v>27.4</v>
      </c>
      <c r="I7" s="2">
        <v>20.9</v>
      </c>
      <c r="J7" s="2">
        <v>22.4</v>
      </c>
      <c r="K7" s="2">
        <v>20.8</v>
      </c>
      <c r="L7" s="2">
        <v>20.9</v>
      </c>
      <c r="M7" s="2">
        <v>25.2</v>
      </c>
      <c r="N7" s="2">
        <v>25.1</v>
      </c>
      <c r="O7" s="2">
        <v>25</v>
      </c>
      <c r="P7" s="2">
        <v>27.4</v>
      </c>
      <c r="Q7" s="2">
        <v>25.4</v>
      </c>
      <c r="R7" s="2">
        <v>20.100000000000001</v>
      </c>
      <c r="S7" s="2">
        <v>24.7</v>
      </c>
      <c r="T7" s="2">
        <v>26.2</v>
      </c>
      <c r="U7" s="2">
        <v>26.1</v>
      </c>
      <c r="V7" s="2">
        <v>27</v>
      </c>
      <c r="W7" s="2">
        <v>29.7</v>
      </c>
      <c r="X7" s="2">
        <v>25.2</v>
      </c>
      <c r="Y7" s="2">
        <v>22.3</v>
      </c>
      <c r="Z7" s="2">
        <v>22.9</v>
      </c>
      <c r="AA7" s="2">
        <v>26.6</v>
      </c>
      <c r="AB7" s="2">
        <v>30.9</v>
      </c>
      <c r="AC7" s="2">
        <v>29.4</v>
      </c>
      <c r="AD7" s="2">
        <v>27.9</v>
      </c>
      <c r="AE7" s="2">
        <v>25.3</v>
      </c>
      <c r="AF7" s="2">
        <v>28.1</v>
      </c>
      <c r="AG7" s="2"/>
      <c r="AH7" s="7">
        <f>AVERAGE(C7:AG7)</f>
        <v>25.75</v>
      </c>
    </row>
    <row r="29" spans="2:2" ht="14.25" x14ac:dyDescent="0.15">
      <c r="B29" s="18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8656B-6CDE-4A56-8BBE-3FA1D2B68C8A}">
  <dimension ref="B1:AH7"/>
  <sheetViews>
    <sheetView showGridLines="0" workbookViewId="0">
      <selection activeCell="B2" sqref="B2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3" width="6.375" bestFit="1" customWidth="1"/>
    <col min="34" max="34" width="6.5" bestFit="1" customWidth="1"/>
  </cols>
  <sheetData>
    <row r="1" spans="2:34" x14ac:dyDescent="0.15">
      <c r="B1" s="3">
        <v>43617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9" t="s">
        <v>30</v>
      </c>
      <c r="AC3" s="9" t="s">
        <v>31</v>
      </c>
      <c r="AD3" s="9" t="s">
        <v>32</v>
      </c>
      <c r="AE3" s="9" t="s">
        <v>33</v>
      </c>
      <c r="AF3" s="9" t="s">
        <v>34</v>
      </c>
      <c r="AG3" s="9" t="s">
        <v>35</v>
      </c>
      <c r="AH3" s="10"/>
    </row>
    <row r="4" spans="2:34" x14ac:dyDescent="0.15">
      <c r="B4" s="8" t="s">
        <v>0</v>
      </c>
      <c r="C4" s="9">
        <v>7.79</v>
      </c>
      <c r="D4" s="9">
        <v>5.42</v>
      </c>
      <c r="E4" s="9">
        <v>8.07</v>
      </c>
      <c r="F4" s="9">
        <v>7.73</v>
      </c>
      <c r="G4" s="9">
        <v>6.62</v>
      </c>
      <c r="H4" s="9">
        <v>7.2</v>
      </c>
      <c r="I4" s="9">
        <v>0.87</v>
      </c>
      <c r="J4" s="9">
        <v>2.71</v>
      </c>
      <c r="K4" s="9">
        <v>2.23</v>
      </c>
      <c r="L4" s="9">
        <v>1.51</v>
      </c>
      <c r="M4" s="9">
        <v>4.04</v>
      </c>
      <c r="N4" s="9">
        <v>4.8600000000000003</v>
      </c>
      <c r="O4" s="9">
        <v>8.49</v>
      </c>
      <c r="P4" s="9">
        <v>6.73</v>
      </c>
      <c r="Q4" s="9">
        <v>3.37</v>
      </c>
      <c r="R4" s="9">
        <v>2.92</v>
      </c>
      <c r="S4" s="9">
        <v>6.96</v>
      </c>
      <c r="T4" s="9">
        <v>7.46</v>
      </c>
      <c r="U4" s="9">
        <v>3.17</v>
      </c>
      <c r="V4" s="9">
        <v>7.14</v>
      </c>
      <c r="W4" s="9">
        <v>6.47</v>
      </c>
      <c r="X4" s="9">
        <v>3.36</v>
      </c>
      <c r="Y4" s="9">
        <v>1.62</v>
      </c>
      <c r="Z4" s="9">
        <v>2.14</v>
      </c>
      <c r="AA4" s="9">
        <v>7.41</v>
      </c>
      <c r="AB4" s="9">
        <v>7.73</v>
      </c>
      <c r="AC4" s="9">
        <v>1.86</v>
      </c>
      <c r="AD4" s="9">
        <v>2.98</v>
      </c>
      <c r="AE4" s="9">
        <v>1.74</v>
      </c>
      <c r="AF4" s="9">
        <v>1.8</v>
      </c>
      <c r="AG4" s="9"/>
      <c r="AH4" s="11">
        <f>AVERAGE(C4:AG4)</f>
        <v>4.746666666666667</v>
      </c>
    </row>
    <row r="5" spans="2:34" x14ac:dyDescent="0.15">
      <c r="B5" s="8" t="s">
        <v>1</v>
      </c>
      <c r="C5" s="9">
        <v>421</v>
      </c>
      <c r="D5" s="9">
        <v>313</v>
      </c>
      <c r="E5" s="9">
        <v>427</v>
      </c>
      <c r="F5" s="9">
        <v>411</v>
      </c>
      <c r="G5" s="9">
        <v>396</v>
      </c>
      <c r="H5" s="9">
        <v>391</v>
      </c>
      <c r="I5" s="9">
        <v>52</v>
      </c>
      <c r="J5" s="9">
        <v>98</v>
      </c>
      <c r="K5" s="9">
        <v>123</v>
      </c>
      <c r="L5" s="9">
        <v>78</v>
      </c>
      <c r="M5" s="9">
        <v>349</v>
      </c>
      <c r="N5" s="9">
        <v>266</v>
      </c>
      <c r="O5" s="9">
        <v>393</v>
      </c>
      <c r="P5" s="9">
        <v>333</v>
      </c>
      <c r="Q5" s="9">
        <v>179</v>
      </c>
      <c r="R5" s="9">
        <v>126</v>
      </c>
      <c r="S5" s="9">
        <v>350</v>
      </c>
      <c r="T5" s="9">
        <v>407</v>
      </c>
      <c r="U5" s="9">
        <v>247</v>
      </c>
      <c r="V5" s="9">
        <v>376</v>
      </c>
      <c r="W5" s="9">
        <v>339</v>
      </c>
      <c r="X5" s="9">
        <v>250</v>
      </c>
      <c r="Y5" s="9">
        <v>205</v>
      </c>
      <c r="Z5" s="9">
        <v>200</v>
      </c>
      <c r="AA5" s="9">
        <v>380</v>
      </c>
      <c r="AB5" s="9">
        <v>403</v>
      </c>
      <c r="AC5" s="9">
        <v>160</v>
      </c>
      <c r="AD5" s="9">
        <v>192</v>
      </c>
      <c r="AE5" s="9">
        <v>113</v>
      </c>
      <c r="AF5" s="9">
        <v>117</v>
      </c>
      <c r="AG5" s="9"/>
      <c r="AH5" s="50">
        <f>SUM(C5:AG5)</f>
        <v>8095</v>
      </c>
    </row>
    <row r="6" spans="2:34" x14ac:dyDescent="0.15">
      <c r="B6" s="8" t="s">
        <v>2</v>
      </c>
      <c r="C6" s="9">
        <v>0.73329999999999995</v>
      </c>
      <c r="D6" s="9">
        <v>0.78359999999999996</v>
      </c>
      <c r="E6" s="9">
        <v>0.71789999999999998</v>
      </c>
      <c r="F6" s="9">
        <v>0.72140000000000004</v>
      </c>
      <c r="G6" s="9">
        <v>0.81169999999999998</v>
      </c>
      <c r="H6" s="9">
        <v>0.73680000000000001</v>
      </c>
      <c r="I6" s="9">
        <v>0.81100000000000005</v>
      </c>
      <c r="J6" s="9">
        <v>0.49070000000000003</v>
      </c>
      <c r="K6" s="9">
        <v>0.74839999999999995</v>
      </c>
      <c r="L6" s="9">
        <v>0.70089999999999997</v>
      </c>
      <c r="M6" s="9">
        <v>1.1720999999999999</v>
      </c>
      <c r="N6" s="9">
        <v>0.74260000000000004</v>
      </c>
      <c r="O6" s="9">
        <v>0.62809999999999999</v>
      </c>
      <c r="P6" s="9">
        <v>0.6714</v>
      </c>
      <c r="Q6" s="9">
        <v>0.72070000000000001</v>
      </c>
      <c r="R6" s="9">
        <v>0.58550000000000002</v>
      </c>
      <c r="S6" s="9">
        <v>0.68230000000000002</v>
      </c>
      <c r="T6" s="9">
        <v>0.74029999999999996</v>
      </c>
      <c r="U6" s="9">
        <v>1.0571999999999999</v>
      </c>
      <c r="V6" s="9">
        <v>0.71450000000000002</v>
      </c>
      <c r="W6" s="9">
        <v>0.71089999999999998</v>
      </c>
      <c r="X6" s="9">
        <v>1.0096000000000001</v>
      </c>
      <c r="Y6" s="9">
        <v>1.7170000000000001</v>
      </c>
      <c r="Z6" s="9">
        <v>1.2681</v>
      </c>
      <c r="AA6" s="9">
        <v>0.69579999999999997</v>
      </c>
      <c r="AB6" s="9">
        <v>0.70740000000000003</v>
      </c>
      <c r="AC6" s="9">
        <v>1.1672</v>
      </c>
      <c r="AD6" s="9">
        <v>0.87419999999999998</v>
      </c>
      <c r="AE6" s="9">
        <v>0.88119999999999998</v>
      </c>
      <c r="AF6" s="9">
        <v>0.88200000000000001</v>
      </c>
      <c r="AG6" s="9"/>
      <c r="AH6" s="12">
        <f>AVERAGE(C6:AG6)</f>
        <v>0.82945999999999986</v>
      </c>
    </row>
    <row r="7" spans="2:34" x14ac:dyDescent="0.15">
      <c r="B7" s="8" t="s">
        <v>3</v>
      </c>
      <c r="C7" s="9">
        <v>25.8</v>
      </c>
      <c r="D7" s="9">
        <v>26</v>
      </c>
      <c r="E7" s="9">
        <v>27.4</v>
      </c>
      <c r="F7" s="9">
        <v>29.7</v>
      </c>
      <c r="G7" s="9">
        <v>30.7</v>
      </c>
      <c r="H7" s="9">
        <v>27.4</v>
      </c>
      <c r="I7" s="9">
        <v>20.9</v>
      </c>
      <c r="J7" s="9">
        <v>22.4</v>
      </c>
      <c r="K7" s="9">
        <v>20.8</v>
      </c>
      <c r="L7" s="9">
        <v>20.9</v>
      </c>
      <c r="M7" s="9">
        <v>25.2</v>
      </c>
      <c r="N7" s="9">
        <v>25.1</v>
      </c>
      <c r="O7" s="9">
        <v>25</v>
      </c>
      <c r="P7" s="9">
        <v>27.4</v>
      </c>
      <c r="Q7" s="9">
        <v>25.4</v>
      </c>
      <c r="R7" s="9">
        <v>20.100000000000001</v>
      </c>
      <c r="S7" s="9">
        <v>24.7</v>
      </c>
      <c r="T7" s="9">
        <v>26.2</v>
      </c>
      <c r="U7" s="9">
        <v>26.1</v>
      </c>
      <c r="V7" s="9">
        <v>27</v>
      </c>
      <c r="W7" s="9">
        <v>29.7</v>
      </c>
      <c r="X7" s="9">
        <v>25.2</v>
      </c>
      <c r="Y7" s="9">
        <v>22.3</v>
      </c>
      <c r="Z7" s="9">
        <v>22.9</v>
      </c>
      <c r="AA7" s="9">
        <v>26.6</v>
      </c>
      <c r="AB7" s="9">
        <v>30.9</v>
      </c>
      <c r="AC7" s="9">
        <v>29.4</v>
      </c>
      <c r="AD7" s="9">
        <v>27.9</v>
      </c>
      <c r="AE7" s="9">
        <v>25.3</v>
      </c>
      <c r="AF7" s="9">
        <v>28.1</v>
      </c>
      <c r="AG7" s="9"/>
      <c r="AH7" s="13">
        <f>AVERAGE(C7:AG7)</f>
        <v>25.75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A09A-5CE5-4F62-8DD7-4BFAC37E2436}">
  <dimension ref="B1:AH7"/>
  <sheetViews>
    <sheetView showGridLines="0" workbookViewId="0">
      <selection activeCell="AB21" sqref="AB21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43647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4"/>
    </row>
    <row r="4" spans="2:34" x14ac:dyDescent="0.15">
      <c r="B4" s="1" t="s">
        <v>0</v>
      </c>
      <c r="C4" s="2">
        <v>5.0199999999999996</v>
      </c>
      <c r="D4" s="2">
        <v>4.53</v>
      </c>
      <c r="E4" s="2">
        <v>4.74</v>
      </c>
      <c r="F4" s="2">
        <v>4.26</v>
      </c>
      <c r="G4" s="2">
        <v>3.53</v>
      </c>
      <c r="H4" s="2">
        <v>4.53</v>
      </c>
      <c r="I4" s="2">
        <v>4.12</v>
      </c>
      <c r="J4" s="2">
        <v>2.89</v>
      </c>
      <c r="K4" s="2">
        <v>2.97</v>
      </c>
      <c r="L4" s="2">
        <v>7.94</v>
      </c>
      <c r="M4" s="2">
        <v>1.82</v>
      </c>
      <c r="N4" s="2">
        <v>5.62</v>
      </c>
      <c r="O4" s="2">
        <v>3.4</v>
      </c>
      <c r="P4" s="2">
        <v>2.99</v>
      </c>
      <c r="Q4" s="2">
        <v>1.44</v>
      </c>
      <c r="R4" s="2">
        <v>2.23</v>
      </c>
      <c r="S4" s="2">
        <v>6.91</v>
      </c>
      <c r="T4" s="2">
        <v>1.95</v>
      </c>
      <c r="U4" s="2">
        <v>2.31</v>
      </c>
      <c r="V4" s="2">
        <v>2.38</v>
      </c>
      <c r="W4" s="2">
        <v>4.78</v>
      </c>
      <c r="X4" s="2">
        <v>3.31</v>
      </c>
      <c r="Y4" s="2">
        <v>5.91</v>
      </c>
      <c r="Z4" s="2">
        <v>6.91</v>
      </c>
      <c r="AA4" s="2">
        <v>6.6</v>
      </c>
      <c r="AB4" s="2">
        <v>7.31</v>
      </c>
      <c r="AC4" s="2">
        <v>3.44</v>
      </c>
      <c r="AD4" s="2">
        <v>5.58</v>
      </c>
      <c r="AE4" s="2">
        <v>5.5</v>
      </c>
      <c r="AF4" s="2">
        <v>5.18</v>
      </c>
      <c r="AG4" s="2">
        <v>6.46</v>
      </c>
      <c r="AH4" s="5">
        <f>AVERAGE(C4:AG4)</f>
        <v>4.4051612903225807</v>
      </c>
    </row>
    <row r="5" spans="2:34" x14ac:dyDescent="0.15">
      <c r="B5" s="1" t="s">
        <v>1</v>
      </c>
      <c r="C5" s="2">
        <v>345</v>
      </c>
      <c r="D5" s="2">
        <v>318</v>
      </c>
      <c r="E5" s="2">
        <v>292</v>
      </c>
      <c r="F5" s="2">
        <v>289</v>
      </c>
      <c r="G5" s="2">
        <v>226</v>
      </c>
      <c r="H5" s="2">
        <v>221</v>
      </c>
      <c r="I5" s="2">
        <v>243</v>
      </c>
      <c r="J5" s="2">
        <v>206</v>
      </c>
      <c r="K5" s="2">
        <v>176</v>
      </c>
      <c r="L5" s="2">
        <v>431</v>
      </c>
      <c r="M5" s="2">
        <v>134</v>
      </c>
      <c r="N5" s="2">
        <v>316</v>
      </c>
      <c r="O5" s="2">
        <v>237</v>
      </c>
      <c r="P5" s="2">
        <v>204</v>
      </c>
      <c r="Q5" s="2">
        <v>181</v>
      </c>
      <c r="R5" s="2">
        <v>159</v>
      </c>
      <c r="S5" s="2">
        <v>331</v>
      </c>
      <c r="T5" s="2">
        <v>130</v>
      </c>
      <c r="U5" s="2">
        <v>188</v>
      </c>
      <c r="V5" s="2">
        <v>160</v>
      </c>
      <c r="W5" s="2">
        <v>236</v>
      </c>
      <c r="X5" s="2">
        <v>255</v>
      </c>
      <c r="Y5" s="2">
        <v>324</v>
      </c>
      <c r="Z5" s="2">
        <v>423</v>
      </c>
      <c r="AA5" s="2">
        <v>338</v>
      </c>
      <c r="AB5" s="2">
        <v>404</v>
      </c>
      <c r="AC5" s="2">
        <v>219</v>
      </c>
      <c r="AD5" s="2">
        <v>314</v>
      </c>
      <c r="AE5" s="2">
        <v>354</v>
      </c>
      <c r="AF5" s="2">
        <v>325</v>
      </c>
      <c r="AG5" s="2">
        <v>408</v>
      </c>
      <c r="AH5" s="49">
        <f>SUM(C5:AG5)</f>
        <v>8387</v>
      </c>
    </row>
    <row r="6" spans="2:34" x14ac:dyDescent="0.15">
      <c r="B6" s="1" t="s">
        <v>2</v>
      </c>
      <c r="C6" s="2">
        <v>0.83730000000000004</v>
      </c>
      <c r="D6" s="2">
        <v>0.85519999999999996</v>
      </c>
      <c r="E6" s="2">
        <v>0.75049999999999994</v>
      </c>
      <c r="F6" s="2">
        <v>0.82650000000000001</v>
      </c>
      <c r="G6" s="2">
        <v>0.78</v>
      </c>
      <c r="H6" s="2">
        <v>0.59440000000000004</v>
      </c>
      <c r="I6" s="2">
        <v>0.71860000000000002</v>
      </c>
      <c r="J6" s="2">
        <v>0.86839999999999995</v>
      </c>
      <c r="K6" s="2">
        <v>0.72199999999999998</v>
      </c>
      <c r="L6" s="2">
        <v>0.6613</v>
      </c>
      <c r="M6" s="2">
        <v>0.89700000000000002</v>
      </c>
      <c r="N6" s="2">
        <v>0.68500000000000005</v>
      </c>
      <c r="O6" s="2">
        <v>0.84919999999999995</v>
      </c>
      <c r="P6" s="2">
        <v>0.83120000000000005</v>
      </c>
      <c r="Q6" s="2">
        <v>1.5314000000000001</v>
      </c>
      <c r="R6" s="2">
        <v>0.86870000000000003</v>
      </c>
      <c r="S6" s="2">
        <v>0.58360000000000001</v>
      </c>
      <c r="T6" s="2">
        <v>0.81220000000000003</v>
      </c>
      <c r="U6" s="2">
        <v>0.99150000000000005</v>
      </c>
      <c r="V6" s="2">
        <v>0.81899999999999995</v>
      </c>
      <c r="W6" s="2">
        <v>0.60150000000000003</v>
      </c>
      <c r="X6" s="2">
        <v>0.93859999999999999</v>
      </c>
      <c r="Y6" s="2">
        <v>0.66790000000000005</v>
      </c>
      <c r="Z6" s="2">
        <v>0.74580000000000002</v>
      </c>
      <c r="AA6" s="2">
        <v>0.62390000000000001</v>
      </c>
      <c r="AB6" s="2">
        <v>0.67330000000000001</v>
      </c>
      <c r="AC6" s="2">
        <v>0.77559999999999996</v>
      </c>
      <c r="AD6" s="2">
        <v>0.68559999999999999</v>
      </c>
      <c r="AE6" s="2">
        <v>0.78420000000000001</v>
      </c>
      <c r="AF6" s="2">
        <v>0.76439999999999997</v>
      </c>
      <c r="AG6" s="2">
        <v>0.76949999999999996</v>
      </c>
      <c r="AH6" s="6">
        <f>AVERAGE(C6:AG6)</f>
        <v>0.79075161290322593</v>
      </c>
    </row>
    <row r="7" spans="2:34" x14ac:dyDescent="0.15">
      <c r="B7" s="1" t="s">
        <v>3</v>
      </c>
      <c r="C7" s="2">
        <v>29.7</v>
      </c>
      <c r="D7" s="2">
        <v>28.9</v>
      </c>
      <c r="E7" s="2">
        <v>27</v>
      </c>
      <c r="F7" s="2">
        <v>27.2</v>
      </c>
      <c r="G7" s="2">
        <v>25.1</v>
      </c>
      <c r="H7" s="2">
        <v>26.4</v>
      </c>
      <c r="I7" s="2">
        <v>28</v>
      </c>
      <c r="J7" s="2">
        <v>26.9</v>
      </c>
      <c r="K7" s="2">
        <v>26.4</v>
      </c>
      <c r="L7" s="2">
        <v>28</v>
      </c>
      <c r="M7" s="2">
        <v>27.6</v>
      </c>
      <c r="N7" s="2">
        <v>28.5</v>
      </c>
      <c r="O7" s="2">
        <v>25.8</v>
      </c>
      <c r="P7" s="2">
        <v>26.2</v>
      </c>
      <c r="Q7" s="2">
        <v>23.4</v>
      </c>
      <c r="R7" s="2">
        <v>25</v>
      </c>
      <c r="S7" s="2">
        <v>28.7</v>
      </c>
      <c r="T7" s="2">
        <v>27.2</v>
      </c>
      <c r="U7" s="2">
        <v>27.9</v>
      </c>
      <c r="V7" s="2">
        <v>29.2</v>
      </c>
      <c r="W7" s="2">
        <v>35.200000000000003</v>
      </c>
      <c r="X7" s="2">
        <v>33.1</v>
      </c>
      <c r="Y7" s="2">
        <v>32.299999999999997</v>
      </c>
      <c r="Z7" s="2">
        <v>32.9</v>
      </c>
      <c r="AA7" s="2">
        <v>34.200000000000003</v>
      </c>
      <c r="AB7" s="2">
        <v>37.200000000000003</v>
      </c>
      <c r="AC7" s="2">
        <v>31.6</v>
      </c>
      <c r="AD7" s="2">
        <v>34</v>
      </c>
      <c r="AE7" s="2">
        <v>34.200000000000003</v>
      </c>
      <c r="AF7" s="2">
        <v>34.700000000000003</v>
      </c>
      <c r="AG7" s="2">
        <v>35.9</v>
      </c>
      <c r="AH7" s="7">
        <f>AVERAGE(C7:AG7)</f>
        <v>29.62580645161291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5FA42-63E1-4C07-B956-B1A561517459}">
  <dimension ref="B1:AH7"/>
  <sheetViews>
    <sheetView showGridLines="0" workbookViewId="0">
      <selection activeCell="AH5" sqref="AH5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3" width="6.375" bestFit="1" customWidth="1"/>
    <col min="34" max="34" width="6.5" bestFit="1" customWidth="1"/>
  </cols>
  <sheetData>
    <row r="1" spans="2:34" x14ac:dyDescent="0.15">
      <c r="B1" s="3">
        <v>43647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9" t="s">
        <v>30</v>
      </c>
      <c r="AC3" s="9" t="s">
        <v>31</v>
      </c>
      <c r="AD3" s="9" t="s">
        <v>32</v>
      </c>
      <c r="AE3" s="9" t="s">
        <v>33</v>
      </c>
      <c r="AF3" s="9" t="s">
        <v>34</v>
      </c>
      <c r="AG3" s="9" t="s">
        <v>35</v>
      </c>
      <c r="AH3" s="10"/>
    </row>
    <row r="4" spans="2:34" x14ac:dyDescent="0.15">
      <c r="B4" s="8" t="s">
        <v>0</v>
      </c>
      <c r="C4" s="9">
        <v>5.0199999999999996</v>
      </c>
      <c r="D4" s="9">
        <v>4.53</v>
      </c>
      <c r="E4" s="9">
        <v>4.74</v>
      </c>
      <c r="F4" s="9">
        <v>4.26</v>
      </c>
      <c r="G4" s="9">
        <v>3.53</v>
      </c>
      <c r="H4" s="9">
        <v>4.53</v>
      </c>
      <c r="I4" s="9">
        <v>4.12</v>
      </c>
      <c r="J4" s="9">
        <v>2.89</v>
      </c>
      <c r="K4" s="9">
        <v>2.97</v>
      </c>
      <c r="L4" s="9">
        <v>7.94</v>
      </c>
      <c r="M4" s="9">
        <v>1.82</v>
      </c>
      <c r="N4" s="9">
        <v>5.62</v>
      </c>
      <c r="O4" s="9">
        <v>3.4</v>
      </c>
      <c r="P4" s="9">
        <v>2.99</v>
      </c>
      <c r="Q4" s="9">
        <v>1.44</v>
      </c>
      <c r="R4" s="9">
        <v>2.23</v>
      </c>
      <c r="S4" s="9">
        <v>6.91</v>
      </c>
      <c r="T4" s="9">
        <v>1.95</v>
      </c>
      <c r="U4" s="9">
        <v>2.31</v>
      </c>
      <c r="V4" s="9">
        <v>2.38</v>
      </c>
      <c r="W4" s="9">
        <v>4.78</v>
      </c>
      <c r="X4" s="9">
        <v>3.31</v>
      </c>
      <c r="Y4" s="9">
        <v>5.91</v>
      </c>
      <c r="Z4" s="9">
        <v>6.91</v>
      </c>
      <c r="AA4" s="9">
        <v>6.6</v>
      </c>
      <c r="AB4" s="9">
        <v>7.31</v>
      </c>
      <c r="AC4" s="9">
        <v>3.44</v>
      </c>
      <c r="AD4" s="9">
        <v>5.58</v>
      </c>
      <c r="AE4" s="9">
        <v>5.5</v>
      </c>
      <c r="AF4" s="9">
        <v>5.18</v>
      </c>
      <c r="AG4" s="9">
        <v>6.46</v>
      </c>
      <c r="AH4" s="11">
        <f>AVERAGE(C4:AG4)</f>
        <v>4.4051612903225807</v>
      </c>
    </row>
    <row r="5" spans="2:34" x14ac:dyDescent="0.15">
      <c r="B5" s="8" t="s">
        <v>1</v>
      </c>
      <c r="C5" s="9">
        <v>340</v>
      </c>
      <c r="D5" s="9">
        <v>275</v>
      </c>
      <c r="E5" s="9">
        <v>231</v>
      </c>
      <c r="F5" s="9">
        <v>245</v>
      </c>
      <c r="G5" s="9">
        <v>184</v>
      </c>
      <c r="H5" s="9">
        <v>222</v>
      </c>
      <c r="I5" s="9">
        <v>212</v>
      </c>
      <c r="J5" s="9">
        <v>235</v>
      </c>
      <c r="K5" s="9">
        <v>158</v>
      </c>
      <c r="L5" s="9">
        <v>397</v>
      </c>
      <c r="M5" s="9">
        <v>112</v>
      </c>
      <c r="N5" s="9">
        <v>196</v>
      </c>
      <c r="O5" s="9">
        <v>222</v>
      </c>
      <c r="P5" s="9">
        <v>179</v>
      </c>
      <c r="Q5" s="9">
        <v>176</v>
      </c>
      <c r="R5" s="9">
        <v>129</v>
      </c>
      <c r="S5" s="9">
        <v>275</v>
      </c>
      <c r="T5" s="9">
        <v>108</v>
      </c>
      <c r="U5" s="9">
        <v>176</v>
      </c>
      <c r="V5" s="9">
        <v>143</v>
      </c>
      <c r="W5" s="9">
        <v>201</v>
      </c>
      <c r="X5" s="9">
        <v>217</v>
      </c>
      <c r="Y5" s="9">
        <v>284</v>
      </c>
      <c r="Z5" s="9">
        <v>369</v>
      </c>
      <c r="AA5" s="9">
        <v>355</v>
      </c>
      <c r="AB5" s="9">
        <v>382</v>
      </c>
      <c r="AC5" s="9">
        <v>192</v>
      </c>
      <c r="AD5" s="9">
        <v>297</v>
      </c>
      <c r="AE5" s="9">
        <v>343</v>
      </c>
      <c r="AF5" s="9">
        <v>336</v>
      </c>
      <c r="AG5" s="9">
        <v>371</v>
      </c>
      <c r="AH5" s="50">
        <f>SUM(C5:AG5)</f>
        <v>7562</v>
      </c>
    </row>
    <row r="6" spans="2:34" x14ac:dyDescent="0.15">
      <c r="B6" s="8" t="s">
        <v>2</v>
      </c>
      <c r="C6" s="9">
        <v>0.91900000000000004</v>
      </c>
      <c r="D6" s="9">
        <v>0.82369999999999999</v>
      </c>
      <c r="E6" s="9">
        <v>0.6613</v>
      </c>
      <c r="F6" s="9">
        <v>0.78029999999999999</v>
      </c>
      <c r="G6" s="9">
        <v>0.70730000000000004</v>
      </c>
      <c r="H6" s="9">
        <v>0.66490000000000005</v>
      </c>
      <c r="I6" s="9">
        <v>0.69820000000000004</v>
      </c>
      <c r="J6" s="9">
        <v>1.1032999999999999</v>
      </c>
      <c r="K6" s="9">
        <v>0.7218</v>
      </c>
      <c r="L6" s="9">
        <v>0.6784</v>
      </c>
      <c r="M6" s="9">
        <v>0.83499999999999996</v>
      </c>
      <c r="N6" s="9">
        <v>0.47320000000000001</v>
      </c>
      <c r="O6" s="9">
        <v>0.88590000000000002</v>
      </c>
      <c r="P6" s="9">
        <v>0.81230000000000002</v>
      </c>
      <c r="Q6" s="9">
        <v>1.6584000000000001</v>
      </c>
      <c r="R6" s="9">
        <v>0.78490000000000004</v>
      </c>
      <c r="S6" s="9">
        <v>0.54</v>
      </c>
      <c r="T6" s="9">
        <v>0.75149999999999995</v>
      </c>
      <c r="U6" s="9">
        <v>1.0338000000000001</v>
      </c>
      <c r="V6" s="9">
        <v>0.81530000000000002</v>
      </c>
      <c r="W6" s="9">
        <v>0.5706</v>
      </c>
      <c r="X6" s="9">
        <v>0.88949999999999996</v>
      </c>
      <c r="Y6" s="9">
        <v>0.65200000000000002</v>
      </c>
      <c r="Z6" s="9">
        <v>0.72460000000000002</v>
      </c>
      <c r="AA6" s="9">
        <v>0.7298</v>
      </c>
      <c r="AB6" s="9">
        <v>0.70909999999999995</v>
      </c>
      <c r="AC6" s="9">
        <v>0.75729999999999997</v>
      </c>
      <c r="AD6" s="9">
        <v>0.72219999999999995</v>
      </c>
      <c r="AE6" s="9">
        <v>0.84619999999999995</v>
      </c>
      <c r="AF6" s="9">
        <v>0.88009999999999999</v>
      </c>
      <c r="AG6" s="9">
        <v>0.7792</v>
      </c>
      <c r="AH6" s="12">
        <f>AVERAGE(C6:AG6)</f>
        <v>0.79384193548387094</v>
      </c>
    </row>
    <row r="7" spans="2:34" x14ac:dyDescent="0.15">
      <c r="B7" s="8" t="s">
        <v>3</v>
      </c>
      <c r="C7" s="9">
        <v>29.7</v>
      </c>
      <c r="D7" s="9">
        <v>28.9</v>
      </c>
      <c r="E7" s="9">
        <v>27</v>
      </c>
      <c r="F7" s="9">
        <v>27.2</v>
      </c>
      <c r="G7" s="9">
        <v>25.1</v>
      </c>
      <c r="H7" s="9">
        <v>26.4</v>
      </c>
      <c r="I7" s="9">
        <v>28</v>
      </c>
      <c r="J7" s="9">
        <v>26.9</v>
      </c>
      <c r="K7" s="9">
        <v>26.4</v>
      </c>
      <c r="L7" s="9">
        <v>28</v>
      </c>
      <c r="M7" s="9">
        <v>27.6</v>
      </c>
      <c r="N7" s="9">
        <v>28.5</v>
      </c>
      <c r="O7" s="9">
        <v>25.8</v>
      </c>
      <c r="P7" s="9">
        <v>26.2</v>
      </c>
      <c r="Q7" s="9">
        <v>23.4</v>
      </c>
      <c r="R7" s="9">
        <v>25</v>
      </c>
      <c r="S7" s="9">
        <v>28.7</v>
      </c>
      <c r="T7" s="9">
        <v>27.2</v>
      </c>
      <c r="U7" s="9">
        <v>27.9</v>
      </c>
      <c r="V7" s="9">
        <v>29.2</v>
      </c>
      <c r="W7" s="9">
        <v>35.200000000000003</v>
      </c>
      <c r="X7" s="9">
        <v>33.1</v>
      </c>
      <c r="Y7" s="9">
        <v>32.299999999999997</v>
      </c>
      <c r="Z7" s="9">
        <v>32.9</v>
      </c>
      <c r="AA7" s="9">
        <v>34.200000000000003</v>
      </c>
      <c r="AB7" s="9">
        <v>37.200000000000003</v>
      </c>
      <c r="AC7" s="9">
        <v>31.6</v>
      </c>
      <c r="AD7" s="9">
        <v>34</v>
      </c>
      <c r="AE7" s="9">
        <v>34.200000000000003</v>
      </c>
      <c r="AF7" s="9">
        <v>34.700000000000003</v>
      </c>
      <c r="AG7" s="9">
        <v>35.9</v>
      </c>
      <c r="AH7" s="13">
        <f>AVERAGE(C7:AG7)</f>
        <v>29.62580645161291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08AA6-CD02-4FFD-B85A-1B605F37EF2E}">
  <dimension ref="B1:AH7"/>
  <sheetViews>
    <sheetView showGridLines="0" topLeftCell="D1" workbookViewId="0">
      <selection activeCell="J5" sqref="J5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43678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4"/>
    </row>
    <row r="4" spans="2:34" x14ac:dyDescent="0.15">
      <c r="B4" s="1" t="s">
        <v>0</v>
      </c>
      <c r="C4" s="2">
        <v>6.8</v>
      </c>
      <c r="D4" s="2">
        <v>7.44</v>
      </c>
      <c r="E4" s="2">
        <v>7.16</v>
      </c>
      <c r="F4" s="2">
        <v>6.72</v>
      </c>
      <c r="G4" s="2">
        <v>7.03</v>
      </c>
      <c r="H4" s="2">
        <v>7</v>
      </c>
      <c r="I4" s="2">
        <v>6.84</v>
      </c>
      <c r="J4" s="2">
        <v>6.94</v>
      </c>
      <c r="K4" s="2">
        <v>7.03</v>
      </c>
      <c r="L4" s="2">
        <v>7.16</v>
      </c>
      <c r="M4" s="2">
        <v>7.02</v>
      </c>
      <c r="N4" s="2">
        <v>6.33</v>
      </c>
      <c r="O4" s="2">
        <v>6.92</v>
      </c>
      <c r="P4" s="2">
        <v>6.08</v>
      </c>
      <c r="Q4" s="2">
        <v>4.37</v>
      </c>
      <c r="R4" s="2">
        <v>1.22</v>
      </c>
      <c r="S4" s="2">
        <v>5.64</v>
      </c>
      <c r="T4" s="2">
        <v>6.97</v>
      </c>
      <c r="U4" s="2">
        <v>4.21</v>
      </c>
      <c r="V4" s="2">
        <v>1.1599999999999999</v>
      </c>
      <c r="W4" s="2">
        <v>2.27</v>
      </c>
      <c r="X4" s="2">
        <v>1.05</v>
      </c>
      <c r="Y4" s="2">
        <v>2.64</v>
      </c>
      <c r="Z4" s="2">
        <v>4.87</v>
      </c>
      <c r="AA4" s="2">
        <v>6.19</v>
      </c>
      <c r="AB4" s="2">
        <v>6.89</v>
      </c>
      <c r="AC4" s="2">
        <v>3.73</v>
      </c>
      <c r="AD4" s="2">
        <v>1.34</v>
      </c>
      <c r="AE4" s="2">
        <v>1.1599999999999999</v>
      </c>
      <c r="AF4" s="2">
        <v>1.25</v>
      </c>
      <c r="AG4" s="2">
        <v>5.59</v>
      </c>
      <c r="AH4" s="5">
        <f>AVERAGE(C4:AG4)</f>
        <v>5.0651612903225791</v>
      </c>
    </row>
    <row r="5" spans="2:34" x14ac:dyDescent="0.15">
      <c r="B5" s="1" t="s">
        <v>1</v>
      </c>
      <c r="C5" s="2">
        <v>402</v>
      </c>
      <c r="D5" s="2">
        <v>416</v>
      </c>
      <c r="E5" s="2">
        <v>408</v>
      </c>
      <c r="F5" s="2">
        <v>242</v>
      </c>
      <c r="G5" s="2">
        <v>268</v>
      </c>
      <c r="H5" s="2">
        <v>305</v>
      </c>
      <c r="I5" s="2">
        <v>256</v>
      </c>
      <c r="J5" s="2">
        <v>381</v>
      </c>
      <c r="K5" s="2">
        <v>398</v>
      </c>
      <c r="L5" s="2">
        <v>325</v>
      </c>
      <c r="M5" s="2">
        <v>393</v>
      </c>
      <c r="N5" s="2">
        <v>375</v>
      </c>
      <c r="O5" s="2">
        <v>402</v>
      </c>
      <c r="P5" s="2">
        <v>338</v>
      </c>
      <c r="Q5" s="2">
        <v>237</v>
      </c>
      <c r="R5" s="2">
        <v>170</v>
      </c>
      <c r="S5" s="2">
        <v>299</v>
      </c>
      <c r="T5" s="2">
        <v>405</v>
      </c>
      <c r="U5" s="2">
        <v>250</v>
      </c>
      <c r="V5" s="2">
        <v>106</v>
      </c>
      <c r="W5" s="2">
        <v>148</v>
      </c>
      <c r="X5" s="2">
        <v>84</v>
      </c>
      <c r="Y5" s="2">
        <v>181</v>
      </c>
      <c r="Z5" s="2">
        <v>293</v>
      </c>
      <c r="AA5" s="2">
        <v>370</v>
      </c>
      <c r="AB5" s="2">
        <v>411</v>
      </c>
      <c r="AC5" s="2">
        <v>248</v>
      </c>
      <c r="AD5" s="2">
        <v>153</v>
      </c>
      <c r="AE5" s="2">
        <v>105</v>
      </c>
      <c r="AF5" s="2">
        <v>101</v>
      </c>
      <c r="AG5" s="2">
        <v>394</v>
      </c>
      <c r="AH5" s="49">
        <f>SUM(C5:AG5)</f>
        <v>8864</v>
      </c>
    </row>
    <row r="6" spans="2:34" x14ac:dyDescent="0.15">
      <c r="B6" s="1" t="s">
        <v>2</v>
      </c>
      <c r="C6" s="2">
        <v>0.72019999999999995</v>
      </c>
      <c r="D6" s="2">
        <v>0.68120000000000003</v>
      </c>
      <c r="E6" s="2">
        <v>0.69420000000000004</v>
      </c>
      <c r="F6" s="2">
        <v>0.43869999999999998</v>
      </c>
      <c r="G6" s="2">
        <v>0.46450000000000002</v>
      </c>
      <c r="H6" s="2">
        <v>0.53080000000000005</v>
      </c>
      <c r="I6" s="2">
        <v>0.45600000000000002</v>
      </c>
      <c r="J6" s="2">
        <v>0.66879999999999995</v>
      </c>
      <c r="K6" s="2">
        <v>0.68969999999999998</v>
      </c>
      <c r="L6" s="2">
        <v>0.55300000000000005</v>
      </c>
      <c r="M6" s="2">
        <v>0.68210000000000004</v>
      </c>
      <c r="N6" s="2">
        <v>0.7218</v>
      </c>
      <c r="O6" s="2">
        <v>0.70779999999999998</v>
      </c>
      <c r="P6" s="2">
        <v>0.67730000000000001</v>
      </c>
      <c r="Q6" s="2">
        <v>0.66069999999999995</v>
      </c>
      <c r="R6" s="2">
        <v>1.6977</v>
      </c>
      <c r="S6" s="2">
        <v>0.64590000000000003</v>
      </c>
      <c r="T6" s="2">
        <v>0.70789999999999997</v>
      </c>
      <c r="U6" s="2">
        <v>0.72350000000000003</v>
      </c>
      <c r="V6" s="2">
        <v>1.1133</v>
      </c>
      <c r="W6" s="2">
        <v>0.79430000000000001</v>
      </c>
      <c r="X6" s="2">
        <v>0.97470000000000001</v>
      </c>
      <c r="Y6" s="2">
        <v>0.83530000000000004</v>
      </c>
      <c r="Z6" s="2">
        <v>0.73299999999999998</v>
      </c>
      <c r="AA6" s="2">
        <v>0.72819999999999996</v>
      </c>
      <c r="AB6" s="2">
        <v>0.7268</v>
      </c>
      <c r="AC6" s="2">
        <v>0.81</v>
      </c>
      <c r="AD6" s="2">
        <v>1.3911</v>
      </c>
      <c r="AE6" s="2">
        <v>1.1028</v>
      </c>
      <c r="AF6" s="2">
        <v>0.98440000000000005</v>
      </c>
      <c r="AG6" s="2">
        <v>0.85870000000000002</v>
      </c>
      <c r="AH6" s="6">
        <f>AVERAGE(C6:AG6)</f>
        <v>0.77981935483870979</v>
      </c>
    </row>
    <row r="7" spans="2:34" x14ac:dyDescent="0.15">
      <c r="B7" s="1" t="s">
        <v>3</v>
      </c>
      <c r="C7" s="2">
        <v>35.4</v>
      </c>
      <c r="D7" s="2">
        <v>34.700000000000003</v>
      </c>
      <c r="E7" s="2">
        <v>32.6</v>
      </c>
      <c r="F7" s="2">
        <v>32.4</v>
      </c>
      <c r="G7" s="2">
        <v>34</v>
      </c>
      <c r="H7" s="2">
        <v>33.200000000000003</v>
      </c>
      <c r="I7" s="2">
        <v>35.299999999999997</v>
      </c>
      <c r="J7" s="2">
        <v>35.9</v>
      </c>
      <c r="K7" s="2">
        <v>35.6</v>
      </c>
      <c r="L7" s="2">
        <v>34.1</v>
      </c>
      <c r="M7" s="2">
        <v>32.6</v>
      </c>
      <c r="N7" s="2">
        <v>33.700000000000003</v>
      </c>
      <c r="O7" s="2">
        <v>33.5</v>
      </c>
      <c r="P7" s="2">
        <v>34.700000000000003</v>
      </c>
      <c r="Q7" s="2">
        <v>36.6</v>
      </c>
      <c r="R7" s="2">
        <v>34.4</v>
      </c>
      <c r="S7" s="2">
        <v>33.799999999999997</v>
      </c>
      <c r="T7" s="2">
        <v>32.9</v>
      </c>
      <c r="U7" s="2">
        <v>32.4</v>
      </c>
      <c r="V7" s="2">
        <v>27.7</v>
      </c>
      <c r="W7" s="2">
        <v>29.6</v>
      </c>
      <c r="X7" s="2">
        <v>26.7</v>
      </c>
      <c r="Y7" s="2">
        <v>29.6</v>
      </c>
      <c r="Z7" s="2">
        <v>31.5</v>
      </c>
      <c r="AA7" s="2">
        <v>31.3</v>
      </c>
      <c r="AB7" s="2">
        <v>29.4</v>
      </c>
      <c r="AC7" s="2">
        <v>28.4</v>
      </c>
      <c r="AD7" s="2">
        <v>28.6</v>
      </c>
      <c r="AE7" s="2">
        <v>27</v>
      </c>
      <c r="AF7" s="2">
        <v>26</v>
      </c>
      <c r="AG7" s="2">
        <v>31.5</v>
      </c>
      <c r="AH7" s="7">
        <f>AVERAGE(C7:AG7)</f>
        <v>32.1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2B333-CABB-4DAB-B00E-598489544159}">
  <dimension ref="B1:AH7"/>
  <sheetViews>
    <sheetView showGridLines="0" topLeftCell="A3" workbookViewId="0">
      <selection activeCell="L29" sqref="L29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3" width="6.375" bestFit="1" customWidth="1"/>
    <col min="34" max="34" width="6.5" bestFit="1" customWidth="1"/>
  </cols>
  <sheetData>
    <row r="1" spans="2:34" x14ac:dyDescent="0.15">
      <c r="B1" s="3">
        <v>43678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9" t="s">
        <v>30</v>
      </c>
      <c r="AC3" s="9" t="s">
        <v>31</v>
      </c>
      <c r="AD3" s="9" t="s">
        <v>32</v>
      </c>
      <c r="AE3" s="9" t="s">
        <v>33</v>
      </c>
      <c r="AF3" s="9" t="s">
        <v>34</v>
      </c>
      <c r="AG3" s="9" t="s">
        <v>35</v>
      </c>
      <c r="AH3" s="10"/>
    </row>
    <row r="4" spans="2:34" x14ac:dyDescent="0.15">
      <c r="B4" s="8" t="s">
        <v>0</v>
      </c>
      <c r="C4" s="9">
        <v>6.8</v>
      </c>
      <c r="D4" s="9">
        <v>7.44</v>
      </c>
      <c r="E4" s="9">
        <v>7.16</v>
      </c>
      <c r="F4" s="9">
        <v>6.72</v>
      </c>
      <c r="G4" s="9">
        <v>7.03</v>
      </c>
      <c r="H4" s="9">
        <v>7</v>
      </c>
      <c r="I4" s="9">
        <v>6.84</v>
      </c>
      <c r="J4" s="9">
        <v>6.94</v>
      </c>
      <c r="K4" s="9">
        <v>7.03</v>
      </c>
      <c r="L4" s="9">
        <v>7.16</v>
      </c>
      <c r="M4" s="9">
        <v>7.02</v>
      </c>
      <c r="N4" s="9">
        <v>6.33</v>
      </c>
      <c r="O4" s="9">
        <v>6.92</v>
      </c>
      <c r="P4" s="9">
        <v>6.08</v>
      </c>
      <c r="Q4" s="9">
        <v>4.37</v>
      </c>
      <c r="R4" s="9">
        <v>1.22</v>
      </c>
      <c r="S4" s="9">
        <v>5.64</v>
      </c>
      <c r="T4" s="9">
        <v>6.97</v>
      </c>
      <c r="U4" s="9">
        <v>4.21</v>
      </c>
      <c r="V4" s="9">
        <v>1.1599999999999999</v>
      </c>
      <c r="W4" s="9">
        <v>2.27</v>
      </c>
      <c r="X4" s="9">
        <v>1.05</v>
      </c>
      <c r="Y4" s="9">
        <v>2.64</v>
      </c>
      <c r="Z4" s="9">
        <v>4.87</v>
      </c>
      <c r="AA4" s="9">
        <v>6.19</v>
      </c>
      <c r="AB4" s="9">
        <v>6.89</v>
      </c>
      <c r="AC4" s="9">
        <v>3.73</v>
      </c>
      <c r="AD4" s="9">
        <v>1.34</v>
      </c>
      <c r="AE4" s="9">
        <v>1.1599999999999999</v>
      </c>
      <c r="AF4" s="9">
        <v>1.25</v>
      </c>
      <c r="AG4" s="9">
        <v>5.59</v>
      </c>
      <c r="AH4" s="11">
        <f>AVERAGE(C4:AG4)</f>
        <v>5.0651612903225791</v>
      </c>
    </row>
    <row r="5" spans="2:34" x14ac:dyDescent="0.15">
      <c r="B5" s="8" t="s">
        <v>1</v>
      </c>
      <c r="C5" s="9">
        <v>375</v>
      </c>
      <c r="D5" s="9">
        <v>394</v>
      </c>
      <c r="E5" s="9">
        <v>385</v>
      </c>
      <c r="F5" s="9">
        <v>282</v>
      </c>
      <c r="G5" s="9">
        <v>359</v>
      </c>
      <c r="H5" s="9">
        <v>378</v>
      </c>
      <c r="I5" s="9">
        <v>349</v>
      </c>
      <c r="J5" s="9">
        <v>382</v>
      </c>
      <c r="K5" s="9">
        <v>371</v>
      </c>
      <c r="L5" s="9">
        <v>343</v>
      </c>
      <c r="M5" s="9">
        <v>359</v>
      </c>
      <c r="N5" s="9">
        <v>349</v>
      </c>
      <c r="O5" s="9">
        <v>390</v>
      </c>
      <c r="P5" s="9">
        <v>311</v>
      </c>
      <c r="Q5" s="9">
        <v>234</v>
      </c>
      <c r="R5" s="9">
        <v>182</v>
      </c>
      <c r="S5" s="9">
        <v>366</v>
      </c>
      <c r="T5" s="9">
        <v>385</v>
      </c>
      <c r="U5" s="9">
        <v>214</v>
      </c>
      <c r="V5" s="9">
        <v>92</v>
      </c>
      <c r="W5" s="9">
        <v>132</v>
      </c>
      <c r="X5" s="9">
        <v>74</v>
      </c>
      <c r="Y5" s="9">
        <v>155</v>
      </c>
      <c r="Z5" s="9">
        <v>264</v>
      </c>
      <c r="AA5" s="9">
        <v>308</v>
      </c>
      <c r="AB5" s="9">
        <v>389</v>
      </c>
      <c r="AC5" s="9">
        <v>208</v>
      </c>
      <c r="AD5" s="9">
        <v>153</v>
      </c>
      <c r="AE5" s="9">
        <v>101</v>
      </c>
      <c r="AF5" s="9">
        <v>96</v>
      </c>
      <c r="AG5" s="9">
        <v>351</v>
      </c>
      <c r="AH5" s="50">
        <f>SUM(C5:AG5)</f>
        <v>8731</v>
      </c>
    </row>
    <row r="6" spans="2:34" x14ac:dyDescent="0.15">
      <c r="B6" s="8" t="s">
        <v>2</v>
      </c>
      <c r="C6" s="9">
        <v>0.74829999999999997</v>
      </c>
      <c r="D6" s="9">
        <v>0.71850000000000003</v>
      </c>
      <c r="E6" s="9">
        <v>0.72960000000000003</v>
      </c>
      <c r="F6" s="9">
        <v>0.56940000000000002</v>
      </c>
      <c r="G6" s="9">
        <v>0.69289999999999996</v>
      </c>
      <c r="H6" s="9">
        <v>0.73270000000000002</v>
      </c>
      <c r="I6" s="9">
        <v>0.69230000000000003</v>
      </c>
      <c r="J6" s="9">
        <v>0.74690000000000001</v>
      </c>
      <c r="K6" s="9">
        <v>0.71609999999999996</v>
      </c>
      <c r="L6" s="9">
        <v>0.65</v>
      </c>
      <c r="M6" s="9">
        <v>0.69389999999999996</v>
      </c>
      <c r="N6" s="9">
        <v>0.74809999999999999</v>
      </c>
      <c r="O6" s="9">
        <v>0.76470000000000005</v>
      </c>
      <c r="P6" s="9">
        <v>0.69399999999999995</v>
      </c>
      <c r="Q6" s="9">
        <v>0.72660000000000002</v>
      </c>
      <c r="R6" s="9">
        <v>2.0242</v>
      </c>
      <c r="S6" s="9">
        <v>0.88049999999999995</v>
      </c>
      <c r="T6" s="9">
        <v>0.74950000000000006</v>
      </c>
      <c r="U6" s="9">
        <v>0.68969999999999998</v>
      </c>
      <c r="V6" s="9">
        <v>1.0761000000000001</v>
      </c>
      <c r="W6" s="9">
        <v>0.78900000000000003</v>
      </c>
      <c r="X6" s="9">
        <v>0.95630000000000004</v>
      </c>
      <c r="Y6" s="9">
        <v>0.79659999999999997</v>
      </c>
      <c r="Z6" s="9">
        <v>0.73550000000000004</v>
      </c>
      <c r="AA6" s="9">
        <v>0.67510000000000003</v>
      </c>
      <c r="AB6" s="9">
        <v>0.7661</v>
      </c>
      <c r="AC6" s="9">
        <v>0.75660000000000005</v>
      </c>
      <c r="AD6" s="9">
        <v>1.5491999999999999</v>
      </c>
      <c r="AE6" s="9">
        <v>1.1814</v>
      </c>
      <c r="AF6" s="9">
        <v>1.0421</v>
      </c>
      <c r="AG6" s="9">
        <v>0.85199999999999998</v>
      </c>
      <c r="AH6" s="12">
        <f>AVERAGE(C6:AG6)</f>
        <v>0.84335161290322602</v>
      </c>
    </row>
    <row r="7" spans="2:34" x14ac:dyDescent="0.15">
      <c r="B7" s="8" t="s">
        <v>3</v>
      </c>
      <c r="C7" s="9">
        <v>35.4</v>
      </c>
      <c r="D7" s="9">
        <v>34.700000000000003</v>
      </c>
      <c r="E7" s="9">
        <v>32.6</v>
      </c>
      <c r="F7" s="9">
        <v>32.4</v>
      </c>
      <c r="G7" s="9">
        <v>34</v>
      </c>
      <c r="H7" s="9">
        <v>33.200000000000003</v>
      </c>
      <c r="I7" s="9">
        <v>35.299999999999997</v>
      </c>
      <c r="J7" s="9">
        <v>35.9</v>
      </c>
      <c r="K7" s="9">
        <v>35.6</v>
      </c>
      <c r="L7" s="9">
        <v>34.1</v>
      </c>
      <c r="M7" s="9">
        <v>32.6</v>
      </c>
      <c r="N7" s="9">
        <v>33.700000000000003</v>
      </c>
      <c r="O7" s="9">
        <v>33.5</v>
      </c>
      <c r="P7" s="9">
        <v>34.700000000000003</v>
      </c>
      <c r="Q7" s="9">
        <v>36.6</v>
      </c>
      <c r="R7" s="9">
        <v>34.4</v>
      </c>
      <c r="S7" s="9">
        <v>33.799999999999997</v>
      </c>
      <c r="T7" s="9">
        <v>32.9</v>
      </c>
      <c r="U7" s="9">
        <v>32.4</v>
      </c>
      <c r="V7" s="9">
        <v>27.7</v>
      </c>
      <c r="W7" s="9">
        <v>29.6</v>
      </c>
      <c r="X7" s="9">
        <v>26.7</v>
      </c>
      <c r="Y7" s="9">
        <v>29.6</v>
      </c>
      <c r="Z7" s="9">
        <v>31.5</v>
      </c>
      <c r="AA7" s="9">
        <v>31.3</v>
      </c>
      <c r="AB7" s="9">
        <v>29.4</v>
      </c>
      <c r="AC7" s="9">
        <v>28.4</v>
      </c>
      <c r="AD7" s="9">
        <v>28.6</v>
      </c>
      <c r="AE7" s="9">
        <v>27</v>
      </c>
      <c r="AF7" s="9">
        <v>26</v>
      </c>
      <c r="AG7" s="9">
        <v>31.5</v>
      </c>
      <c r="AH7" s="13">
        <f>AVERAGE(C7:AG7)</f>
        <v>32.1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CAB3B-3357-4701-BD9E-5115FE8545DF}">
  <dimension ref="B1:AH7"/>
  <sheetViews>
    <sheetView showGridLines="0" workbookViewId="0">
      <selection activeCell="N29" sqref="N29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2" width="7" customWidth="1"/>
    <col min="33" max="33" width="7.875" customWidth="1"/>
  </cols>
  <sheetData>
    <row r="1" spans="2:34" x14ac:dyDescent="0.15">
      <c r="B1" s="3">
        <v>43709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4"/>
      <c r="AH3" s="4"/>
    </row>
    <row r="4" spans="2:34" x14ac:dyDescent="0.15">
      <c r="B4" s="1" t="s">
        <v>0</v>
      </c>
      <c r="C4" s="2">
        <v>3.53</v>
      </c>
      <c r="D4" s="2">
        <v>1.66</v>
      </c>
      <c r="E4" s="2">
        <v>2.76</v>
      </c>
      <c r="F4" s="2">
        <v>3.61</v>
      </c>
      <c r="G4" s="2">
        <v>4.78</v>
      </c>
      <c r="H4" s="2">
        <v>6.27</v>
      </c>
      <c r="I4" s="2">
        <v>6.31</v>
      </c>
      <c r="J4" s="2">
        <v>6.36</v>
      </c>
      <c r="K4" s="2">
        <v>5.76</v>
      </c>
      <c r="L4" s="2">
        <v>5.61</v>
      </c>
      <c r="M4" s="2">
        <v>1.97</v>
      </c>
      <c r="N4" s="2">
        <v>4.12</v>
      </c>
      <c r="O4" s="2">
        <v>4.53</v>
      </c>
      <c r="P4" s="2">
        <v>5.69</v>
      </c>
      <c r="Q4" s="2">
        <v>6.06</v>
      </c>
      <c r="R4" s="2">
        <v>1.73</v>
      </c>
      <c r="S4" s="2">
        <v>2.06</v>
      </c>
      <c r="T4" s="2">
        <v>2.75</v>
      </c>
      <c r="U4" s="2">
        <v>4</v>
      </c>
      <c r="V4" s="2">
        <v>3.89</v>
      </c>
      <c r="W4" s="2">
        <v>1.56</v>
      </c>
      <c r="X4" s="2">
        <v>2.31</v>
      </c>
      <c r="Y4" s="2">
        <v>3.34</v>
      </c>
      <c r="Z4" s="2">
        <v>2.2400000000000002</v>
      </c>
      <c r="AA4" s="2">
        <v>5.47</v>
      </c>
      <c r="AB4" s="2">
        <v>5.49</v>
      </c>
      <c r="AC4" s="2">
        <v>5.38</v>
      </c>
      <c r="AD4" s="2">
        <v>1.55</v>
      </c>
      <c r="AE4" s="2">
        <v>3.43</v>
      </c>
      <c r="AF4" s="2">
        <v>4.04</v>
      </c>
      <c r="AG4" s="4"/>
      <c r="AH4" s="5">
        <f>AVERAGE(C4:AF4)</f>
        <v>3.9420000000000002</v>
      </c>
    </row>
    <row r="5" spans="2:34" x14ac:dyDescent="0.15">
      <c r="B5" s="1" t="s">
        <v>1</v>
      </c>
      <c r="C5" s="2">
        <v>244</v>
      </c>
      <c r="D5" s="2">
        <v>128</v>
      </c>
      <c r="E5" s="2">
        <v>109</v>
      </c>
      <c r="F5" s="2">
        <v>195</v>
      </c>
      <c r="G5" s="2">
        <v>311</v>
      </c>
      <c r="H5" s="2">
        <v>398</v>
      </c>
      <c r="I5" s="2">
        <v>396</v>
      </c>
      <c r="J5" s="2">
        <v>399</v>
      </c>
      <c r="K5" s="2">
        <v>370</v>
      </c>
      <c r="L5" s="2">
        <v>310</v>
      </c>
      <c r="M5" s="2">
        <v>131</v>
      </c>
      <c r="N5" s="2">
        <v>311</v>
      </c>
      <c r="O5" s="2">
        <v>285</v>
      </c>
      <c r="P5" s="2">
        <v>369</v>
      </c>
      <c r="Q5" s="2">
        <v>336</v>
      </c>
      <c r="R5" s="2">
        <v>124</v>
      </c>
      <c r="S5" s="2">
        <v>96</v>
      </c>
      <c r="T5" s="2">
        <v>215</v>
      </c>
      <c r="U5" s="2">
        <v>308</v>
      </c>
      <c r="V5" s="2">
        <v>290</v>
      </c>
      <c r="W5" s="2">
        <v>111</v>
      </c>
      <c r="X5" s="2">
        <v>143</v>
      </c>
      <c r="Y5" s="2">
        <v>245</v>
      </c>
      <c r="Z5" s="2">
        <v>168</v>
      </c>
      <c r="AA5" s="2">
        <v>373</v>
      </c>
      <c r="AB5" s="2">
        <v>403</v>
      </c>
      <c r="AC5" s="2">
        <v>382</v>
      </c>
      <c r="AD5" s="2">
        <v>120</v>
      </c>
      <c r="AE5" s="2">
        <v>231</v>
      </c>
      <c r="AF5" s="2">
        <v>252</v>
      </c>
      <c r="AG5" s="4"/>
      <c r="AH5" s="49">
        <f>SUM(C5:AF5)</f>
        <v>7753</v>
      </c>
    </row>
    <row r="6" spans="2:34" x14ac:dyDescent="0.15">
      <c r="B6" s="1" t="s">
        <v>2</v>
      </c>
      <c r="C6" s="2">
        <v>0.84209999999999996</v>
      </c>
      <c r="D6" s="2">
        <v>0.93940000000000001</v>
      </c>
      <c r="E6" s="2">
        <v>0.48110000000000003</v>
      </c>
      <c r="F6" s="2">
        <v>0.65810000000000002</v>
      </c>
      <c r="G6" s="2">
        <v>0.79269999999999996</v>
      </c>
      <c r="H6" s="2">
        <v>0.77339999999999998</v>
      </c>
      <c r="I6" s="2">
        <v>0.76459999999999995</v>
      </c>
      <c r="J6" s="2">
        <v>0.76429999999999998</v>
      </c>
      <c r="K6" s="2">
        <v>0.78259999999999996</v>
      </c>
      <c r="L6" s="2">
        <v>0.67320000000000002</v>
      </c>
      <c r="M6" s="2">
        <v>0.81020000000000003</v>
      </c>
      <c r="N6" s="2">
        <v>0.91969999999999996</v>
      </c>
      <c r="O6" s="2">
        <v>0.76649999999999996</v>
      </c>
      <c r="P6" s="2">
        <v>0.79010000000000002</v>
      </c>
      <c r="Q6" s="2">
        <v>0.67549999999999999</v>
      </c>
      <c r="R6" s="2">
        <v>0.87319999999999998</v>
      </c>
      <c r="S6" s="2">
        <v>0.56779999999999997</v>
      </c>
      <c r="T6" s="2">
        <v>0.95250000000000001</v>
      </c>
      <c r="U6" s="2">
        <v>0.93810000000000004</v>
      </c>
      <c r="V6" s="2">
        <v>0.9083</v>
      </c>
      <c r="W6" s="2">
        <v>0.8669</v>
      </c>
      <c r="X6" s="2">
        <v>0.75419999999999998</v>
      </c>
      <c r="Y6" s="2">
        <v>0.89370000000000005</v>
      </c>
      <c r="Z6" s="2">
        <v>0.91369999999999996</v>
      </c>
      <c r="AA6" s="2">
        <v>0.83079999999999998</v>
      </c>
      <c r="AB6" s="2">
        <v>0.89429999999999998</v>
      </c>
      <c r="AC6" s="2">
        <v>0.86509999999999998</v>
      </c>
      <c r="AD6" s="2">
        <v>0.94320000000000004</v>
      </c>
      <c r="AE6" s="2">
        <v>0.82050000000000001</v>
      </c>
      <c r="AF6" s="2">
        <v>0.75990000000000002</v>
      </c>
      <c r="AG6" s="4"/>
      <c r="AH6" s="6">
        <f>AVERAGE(C6:AF6)</f>
        <v>0.80719000000000019</v>
      </c>
    </row>
    <row r="7" spans="2:34" x14ac:dyDescent="0.15">
      <c r="B7" s="1" t="s">
        <v>3</v>
      </c>
      <c r="C7" s="2">
        <v>29.3</v>
      </c>
      <c r="D7" s="2">
        <v>25.1</v>
      </c>
      <c r="E7" s="2">
        <v>26.9</v>
      </c>
      <c r="F7" s="2">
        <v>28.1</v>
      </c>
      <c r="G7" s="2">
        <v>31.7</v>
      </c>
      <c r="H7" s="2">
        <v>33.5</v>
      </c>
      <c r="I7" s="2">
        <v>35.1</v>
      </c>
      <c r="J7" s="2">
        <v>32.799999999999997</v>
      </c>
      <c r="K7" s="2">
        <v>34.6</v>
      </c>
      <c r="L7" s="2">
        <v>33.4</v>
      </c>
      <c r="M7" s="2">
        <v>30.8</v>
      </c>
      <c r="N7" s="2">
        <v>26.6</v>
      </c>
      <c r="O7" s="2">
        <v>27.4</v>
      </c>
      <c r="P7" s="2">
        <v>29.2</v>
      </c>
      <c r="Q7" s="2">
        <v>30.8</v>
      </c>
      <c r="R7" s="2">
        <v>26.4</v>
      </c>
      <c r="S7" s="2">
        <v>25.3</v>
      </c>
      <c r="T7" s="2">
        <v>26</v>
      </c>
      <c r="U7" s="2">
        <v>23</v>
      </c>
      <c r="V7" s="2">
        <v>24.3</v>
      </c>
      <c r="W7" s="2">
        <v>22.7</v>
      </c>
      <c r="X7" s="2">
        <v>24.2</v>
      </c>
      <c r="Y7" s="2">
        <v>32.6</v>
      </c>
      <c r="Z7" s="2">
        <v>25</v>
      </c>
      <c r="AA7" s="2">
        <v>25</v>
      </c>
      <c r="AB7" s="2">
        <v>25.5</v>
      </c>
      <c r="AC7" s="2">
        <v>27.3</v>
      </c>
      <c r="AD7" s="2">
        <v>26.9</v>
      </c>
      <c r="AE7" s="2">
        <v>30.2</v>
      </c>
      <c r="AF7" s="2">
        <v>27.1</v>
      </c>
      <c r="AG7" s="4"/>
      <c r="AH7" s="7">
        <f>AVERAGE(C7:AF7)</f>
        <v>28.22666666666667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7C354-885E-42AF-9B86-72C47D2352BA}">
  <dimension ref="B1:AH7"/>
  <sheetViews>
    <sheetView showGridLines="0" workbookViewId="0">
      <selection activeCell="C23" sqref="C23"/>
    </sheetView>
  </sheetViews>
  <sheetFormatPr defaultRowHeight="13.5" x14ac:dyDescent="0.15"/>
  <cols>
    <col min="1" max="1" width="2.625" customWidth="1"/>
    <col min="2" max="2" width="19.375" customWidth="1"/>
    <col min="3" max="3" width="8" bestFit="1" customWidth="1"/>
    <col min="4" max="4" width="7.25" customWidth="1"/>
    <col min="5" max="5" width="8" bestFit="1" customWidth="1"/>
    <col min="6" max="7" width="7.125" bestFit="1" customWidth="1"/>
    <col min="8" max="9" width="6.25" bestFit="1" customWidth="1"/>
    <col min="10" max="10" width="6.375" bestFit="1" customWidth="1"/>
    <col min="11" max="14" width="7.125" bestFit="1" customWidth="1"/>
    <col min="15" max="15" width="6.375" bestFit="1" customWidth="1"/>
    <col min="16" max="16" width="7.125" bestFit="1" customWidth="1"/>
    <col min="17" max="17" width="8" bestFit="1" customWidth="1"/>
    <col min="18" max="18" width="13.5" customWidth="1"/>
    <col min="19" max="30" width="8" bestFit="1" customWidth="1"/>
    <col min="31" max="33" width="8" hidden="1" customWidth="1"/>
    <col min="34" max="34" width="8.5" customWidth="1"/>
  </cols>
  <sheetData>
    <row r="1" spans="2:34" x14ac:dyDescent="0.15">
      <c r="B1" s="3">
        <v>43132</v>
      </c>
      <c r="D1" t="s">
        <v>38</v>
      </c>
    </row>
    <row r="2" spans="2:34" ht="14.25" x14ac:dyDescent="0.15">
      <c r="B2" s="18"/>
    </row>
    <row r="3" spans="2:34" x14ac:dyDescent="0.15">
      <c r="B3" s="17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  <c r="K3" s="16" t="s">
        <v>13</v>
      </c>
      <c r="L3" s="16" t="s">
        <v>14</v>
      </c>
      <c r="M3" s="16" t="s">
        <v>15</v>
      </c>
      <c r="N3" s="16" t="s">
        <v>16</v>
      </c>
      <c r="O3" s="16" t="s">
        <v>17</v>
      </c>
      <c r="P3" s="16" t="s">
        <v>18</v>
      </c>
      <c r="Q3" s="16" t="s">
        <v>19</v>
      </c>
      <c r="R3" s="16" t="s">
        <v>20</v>
      </c>
      <c r="S3" s="16" t="s">
        <v>21</v>
      </c>
      <c r="T3" s="16" t="s">
        <v>22</v>
      </c>
      <c r="U3" s="16" t="s">
        <v>23</v>
      </c>
      <c r="V3" s="16" t="s">
        <v>24</v>
      </c>
      <c r="W3" s="16" t="s">
        <v>25</v>
      </c>
      <c r="X3" s="16" t="s">
        <v>26</v>
      </c>
      <c r="Y3" s="16" t="s">
        <v>27</v>
      </c>
      <c r="Z3" s="16" t="s">
        <v>28</v>
      </c>
      <c r="AA3" s="16" t="s">
        <v>29</v>
      </c>
      <c r="AB3" s="16" t="s">
        <v>30</v>
      </c>
      <c r="AC3" s="16" t="s">
        <v>31</v>
      </c>
      <c r="AD3" s="16" t="s">
        <v>32</v>
      </c>
      <c r="AE3" s="28"/>
      <c r="AF3" s="28"/>
      <c r="AG3" s="28"/>
    </row>
    <row r="4" spans="2:34" x14ac:dyDescent="0.15">
      <c r="B4" s="17" t="s">
        <v>0</v>
      </c>
      <c r="C4" s="16">
        <v>2.84</v>
      </c>
      <c r="D4" s="16">
        <v>3.52</v>
      </c>
      <c r="E4" s="16">
        <v>2.39</v>
      </c>
      <c r="F4" s="16">
        <v>2.48</v>
      </c>
      <c r="G4" s="16">
        <v>1.62</v>
      </c>
      <c r="H4" s="16">
        <v>2.4500000000000002</v>
      </c>
      <c r="I4" s="16">
        <v>2.2200000000000002</v>
      </c>
      <c r="J4" s="16">
        <v>2.33</v>
      </c>
      <c r="K4" s="16">
        <v>4</v>
      </c>
      <c r="L4" s="16">
        <v>1.83</v>
      </c>
      <c r="M4" s="16">
        <v>1.98</v>
      </c>
      <c r="N4" s="16">
        <v>1.21</v>
      </c>
      <c r="O4" s="16">
        <v>1.69</v>
      </c>
      <c r="P4" s="16">
        <v>4.28</v>
      </c>
      <c r="Q4" s="16">
        <v>2.1</v>
      </c>
      <c r="R4" s="16">
        <v>3.76</v>
      </c>
      <c r="S4" s="16">
        <v>1.63</v>
      </c>
      <c r="T4" s="16">
        <v>3.42</v>
      </c>
      <c r="U4" s="16">
        <v>4.1100000000000003</v>
      </c>
      <c r="V4" s="16">
        <v>4.1399999999999997</v>
      </c>
      <c r="W4" s="16">
        <v>2.77</v>
      </c>
      <c r="X4" s="16">
        <v>4.74</v>
      </c>
      <c r="Y4" s="16">
        <v>4.6100000000000003</v>
      </c>
      <c r="Z4" s="16">
        <v>1.0900000000000001</v>
      </c>
      <c r="AA4" s="16">
        <v>3.36</v>
      </c>
      <c r="AB4" s="16">
        <v>4.76</v>
      </c>
      <c r="AC4" s="16">
        <v>4.17</v>
      </c>
      <c r="AD4" s="16">
        <v>2.9</v>
      </c>
      <c r="AE4" s="16"/>
      <c r="AF4" s="16"/>
      <c r="AG4" s="16"/>
      <c r="AH4" s="15">
        <f>AVERAGE(C4:AG4)</f>
        <v>2.9428571428571439</v>
      </c>
    </row>
    <row r="5" spans="2:34" x14ac:dyDescent="0.15">
      <c r="B5" s="17" t="s">
        <v>1</v>
      </c>
      <c r="C5" s="16">
        <v>244</v>
      </c>
      <c r="D5" s="16">
        <v>348</v>
      </c>
      <c r="E5" s="16">
        <v>177</v>
      </c>
      <c r="F5" s="16">
        <v>90</v>
      </c>
      <c r="G5" s="16">
        <v>62</v>
      </c>
      <c r="H5" s="16">
        <v>12</v>
      </c>
      <c r="I5" s="16">
        <v>0</v>
      </c>
      <c r="J5" s="16">
        <v>7</v>
      </c>
      <c r="K5" s="16">
        <v>93</v>
      </c>
      <c r="L5" s="16">
        <v>74</v>
      </c>
      <c r="M5" s="16">
        <v>84</v>
      </c>
      <c r="N5" s="16">
        <v>59</v>
      </c>
      <c r="O5" s="16">
        <v>8</v>
      </c>
      <c r="P5" s="16">
        <v>81</v>
      </c>
      <c r="Q5" s="16">
        <v>181</v>
      </c>
      <c r="R5" s="16">
        <v>296</v>
      </c>
      <c r="S5" s="16">
        <v>102</v>
      </c>
      <c r="T5" s="16">
        <v>211</v>
      </c>
      <c r="U5" s="16">
        <v>285</v>
      </c>
      <c r="V5" s="16">
        <v>293</v>
      </c>
      <c r="W5" s="16">
        <v>208</v>
      </c>
      <c r="X5" s="16">
        <v>335</v>
      </c>
      <c r="Y5" s="16">
        <v>371</v>
      </c>
      <c r="Z5" s="16">
        <v>157</v>
      </c>
      <c r="AA5" s="16">
        <v>282</v>
      </c>
      <c r="AB5" s="16">
        <v>399</v>
      </c>
      <c r="AC5" s="16">
        <v>397</v>
      </c>
      <c r="AD5" s="16">
        <v>249</v>
      </c>
      <c r="AE5" s="16"/>
      <c r="AF5" s="16"/>
      <c r="AG5" s="16"/>
      <c r="AH5" s="4">
        <f>SUM(C5:AG5)</f>
        <v>5105</v>
      </c>
    </row>
    <row r="6" spans="2:34" x14ac:dyDescent="0.15">
      <c r="B6" s="17" t="s">
        <v>2</v>
      </c>
      <c r="C6" s="16">
        <v>1.4206000000000001</v>
      </c>
      <c r="D6" s="16">
        <v>1.6347</v>
      </c>
      <c r="E6" s="16">
        <v>1.2244999999999999</v>
      </c>
      <c r="F6" s="16">
        <v>0.6</v>
      </c>
      <c r="G6" s="16">
        <v>0.63280000000000003</v>
      </c>
      <c r="H6" s="16">
        <v>8.1000000000000003E-2</v>
      </c>
      <c r="I6" s="16">
        <v>0</v>
      </c>
      <c r="J6" s="16">
        <v>4.9700000000000001E-2</v>
      </c>
      <c r="K6" s="16">
        <v>0.38440000000000002</v>
      </c>
      <c r="L6" s="16">
        <v>0.66859999999999997</v>
      </c>
      <c r="M6" s="16">
        <v>0.70150000000000001</v>
      </c>
      <c r="N6" s="16">
        <v>0.80620000000000003</v>
      </c>
      <c r="O6" s="16">
        <v>7.8299999999999995E-2</v>
      </c>
      <c r="P6" s="16">
        <v>0.31290000000000001</v>
      </c>
      <c r="Q6" s="16">
        <v>1.4251</v>
      </c>
      <c r="R6" s="16">
        <v>1.3016000000000001</v>
      </c>
      <c r="S6" s="16">
        <v>1.0347</v>
      </c>
      <c r="T6" s="16">
        <v>1.0201</v>
      </c>
      <c r="U6" s="16">
        <v>1.1465000000000001</v>
      </c>
      <c r="V6" s="16">
        <v>1.1701999999999999</v>
      </c>
      <c r="W6" s="16">
        <v>1.2416</v>
      </c>
      <c r="X6" s="16">
        <v>1.1686000000000001</v>
      </c>
      <c r="Y6" s="16">
        <v>1.3306</v>
      </c>
      <c r="Z6" s="16">
        <v>2.3816000000000002</v>
      </c>
      <c r="AA6" s="16">
        <v>1.3876999999999999</v>
      </c>
      <c r="AB6" s="16">
        <v>1.3859999999999999</v>
      </c>
      <c r="AC6" s="16">
        <v>1.5741000000000001</v>
      </c>
      <c r="AD6" s="16">
        <v>1.4197</v>
      </c>
      <c r="AE6" s="16"/>
      <c r="AF6" s="16"/>
      <c r="AG6" s="16"/>
      <c r="AH6" s="15">
        <f>AVERAGE(C6:AG6)</f>
        <v>0.98511785714285705</v>
      </c>
    </row>
    <row r="7" spans="2:34" x14ac:dyDescent="0.15">
      <c r="B7" s="17" t="s">
        <v>3</v>
      </c>
      <c r="C7" s="16">
        <v>5</v>
      </c>
      <c r="D7" s="16">
        <v>6.3</v>
      </c>
      <c r="E7" s="16">
        <v>7</v>
      </c>
      <c r="F7" s="16">
        <v>5.7</v>
      </c>
      <c r="G7" s="16">
        <v>1.2</v>
      </c>
      <c r="H7" s="16">
        <v>1.5</v>
      </c>
      <c r="I7" s="16">
        <v>2.1</v>
      </c>
      <c r="J7" s="16">
        <v>3.7</v>
      </c>
      <c r="K7" s="16">
        <v>6.4</v>
      </c>
      <c r="L7" s="16">
        <v>10.7</v>
      </c>
      <c r="M7" s="16">
        <v>4.3</v>
      </c>
      <c r="N7" s="16">
        <v>0.2</v>
      </c>
      <c r="O7" s="16">
        <v>2</v>
      </c>
      <c r="P7" s="16">
        <v>9.1</v>
      </c>
      <c r="Q7" s="16">
        <v>10.1</v>
      </c>
      <c r="R7" s="16">
        <v>5.2</v>
      </c>
      <c r="S7" s="16">
        <v>5.9</v>
      </c>
      <c r="T7" s="16">
        <v>3.1</v>
      </c>
      <c r="U7" s="16">
        <v>5.0999999999999996</v>
      </c>
      <c r="V7" s="16">
        <v>9.4</v>
      </c>
      <c r="W7" s="16">
        <v>4.9000000000000004</v>
      </c>
      <c r="X7" s="16">
        <v>5.0999999999999996</v>
      </c>
      <c r="Y7" s="16">
        <v>8.6</v>
      </c>
      <c r="Z7" s="16">
        <v>7.3</v>
      </c>
      <c r="AA7" s="16">
        <v>5.6</v>
      </c>
      <c r="AB7" s="16">
        <v>7.7</v>
      </c>
      <c r="AC7" s="16">
        <v>11.9</v>
      </c>
      <c r="AD7" s="16">
        <v>9.3000000000000007</v>
      </c>
      <c r="AE7" s="16"/>
      <c r="AF7" s="16"/>
      <c r="AG7" s="16"/>
      <c r="AH7" s="15">
        <f>AVERAGE(C7:AG7)</f>
        <v>5.871428571428571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E7BF-A33C-4CA5-A734-5A667FC00544}">
  <dimension ref="B1:AH7"/>
  <sheetViews>
    <sheetView showGridLines="0" topLeftCell="H1" workbookViewId="0">
      <selection activeCell="T28" sqref="T28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2" width="6.375" bestFit="1" customWidth="1"/>
    <col min="33" max="33" width="6.5" bestFit="1" customWidth="1"/>
  </cols>
  <sheetData>
    <row r="1" spans="2:34" x14ac:dyDescent="0.15">
      <c r="B1" s="3">
        <v>43709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9" t="s">
        <v>30</v>
      </c>
      <c r="AC3" s="9" t="s">
        <v>31</v>
      </c>
      <c r="AD3" s="9" t="s">
        <v>32</v>
      </c>
      <c r="AE3" s="9" t="s">
        <v>33</v>
      </c>
      <c r="AF3" s="9" t="s">
        <v>34</v>
      </c>
      <c r="AG3" s="4"/>
      <c r="AH3" s="10"/>
    </row>
    <row r="4" spans="2:34" x14ac:dyDescent="0.15">
      <c r="B4" s="8" t="s">
        <v>0</v>
      </c>
      <c r="C4" s="9">
        <v>3.53</v>
      </c>
      <c r="D4" s="9">
        <v>1.66</v>
      </c>
      <c r="E4" s="9">
        <v>2.76</v>
      </c>
      <c r="F4" s="9">
        <v>3.61</v>
      </c>
      <c r="G4" s="9">
        <v>4.78</v>
      </c>
      <c r="H4" s="9">
        <v>6.27</v>
      </c>
      <c r="I4" s="9">
        <v>6.31</v>
      </c>
      <c r="J4" s="9">
        <v>6.36</v>
      </c>
      <c r="K4" s="9">
        <v>5.76</v>
      </c>
      <c r="L4" s="9">
        <v>5.61</v>
      </c>
      <c r="M4" s="9">
        <v>1.97</v>
      </c>
      <c r="N4" s="9">
        <v>4.12</v>
      </c>
      <c r="O4" s="9">
        <v>4.53</v>
      </c>
      <c r="P4" s="9">
        <v>5.69</v>
      </c>
      <c r="Q4" s="9">
        <v>6.06</v>
      </c>
      <c r="R4" s="9">
        <v>1.73</v>
      </c>
      <c r="S4" s="9">
        <v>2.06</v>
      </c>
      <c r="T4" s="9">
        <v>2.75</v>
      </c>
      <c r="U4" s="9">
        <v>4</v>
      </c>
      <c r="V4" s="9">
        <v>3.89</v>
      </c>
      <c r="W4" s="9">
        <v>1.56</v>
      </c>
      <c r="X4" s="9">
        <v>2.31</v>
      </c>
      <c r="Y4" s="9">
        <v>3.34</v>
      </c>
      <c r="Z4" s="9">
        <v>2.2400000000000002</v>
      </c>
      <c r="AA4" s="9">
        <v>5.47</v>
      </c>
      <c r="AB4" s="9">
        <v>5.49</v>
      </c>
      <c r="AC4" s="9">
        <v>5.38</v>
      </c>
      <c r="AD4" s="9">
        <v>1.55</v>
      </c>
      <c r="AE4" s="9">
        <v>3.43</v>
      </c>
      <c r="AF4" s="9">
        <v>4.04</v>
      </c>
      <c r="AG4" s="4"/>
      <c r="AH4" s="54">
        <f>AVERAGE(C4:AF4)</f>
        <v>3.9420000000000002</v>
      </c>
    </row>
    <row r="5" spans="2:34" x14ac:dyDescent="0.15">
      <c r="B5" s="8" t="s">
        <v>1</v>
      </c>
      <c r="C5" s="9">
        <v>222</v>
      </c>
      <c r="D5" s="9">
        <v>97</v>
      </c>
      <c r="E5" s="9">
        <v>118</v>
      </c>
      <c r="F5" s="9">
        <v>195</v>
      </c>
      <c r="G5" s="9">
        <v>319</v>
      </c>
      <c r="H5" s="9">
        <v>345</v>
      </c>
      <c r="I5" s="9">
        <v>374</v>
      </c>
      <c r="J5" s="9">
        <v>370</v>
      </c>
      <c r="K5" s="9">
        <v>376</v>
      </c>
      <c r="L5" s="9">
        <v>357</v>
      </c>
      <c r="M5" s="9">
        <v>120</v>
      </c>
      <c r="N5" s="9">
        <v>306</v>
      </c>
      <c r="O5" s="9">
        <v>247</v>
      </c>
      <c r="P5" s="9">
        <v>339</v>
      </c>
      <c r="Q5" s="9">
        <v>358</v>
      </c>
      <c r="R5" s="9">
        <v>140</v>
      </c>
      <c r="S5" s="9">
        <v>125</v>
      </c>
      <c r="T5" s="9">
        <v>186</v>
      </c>
      <c r="U5" s="9">
        <v>302</v>
      </c>
      <c r="V5" s="9">
        <v>265</v>
      </c>
      <c r="W5" s="9">
        <v>95</v>
      </c>
      <c r="X5" s="9">
        <v>97</v>
      </c>
      <c r="Y5" s="9">
        <v>170</v>
      </c>
      <c r="Z5" s="9">
        <v>171</v>
      </c>
      <c r="AA5" s="9">
        <v>354</v>
      </c>
      <c r="AB5" s="9">
        <v>380</v>
      </c>
      <c r="AC5" s="9">
        <v>376</v>
      </c>
      <c r="AD5" s="9">
        <v>96</v>
      </c>
      <c r="AE5" s="9">
        <v>238</v>
      </c>
      <c r="AF5" s="9">
        <v>225</v>
      </c>
      <c r="AG5" s="4"/>
      <c r="AH5" s="55">
        <f>SUM(C5:AF5)</f>
        <v>7363</v>
      </c>
    </row>
    <row r="6" spans="2:34" x14ac:dyDescent="0.15">
      <c r="B6" s="8" t="s">
        <v>2</v>
      </c>
      <c r="C6" s="9">
        <v>0.85329999999999995</v>
      </c>
      <c r="D6" s="9">
        <v>0.79290000000000005</v>
      </c>
      <c r="E6" s="9">
        <v>0.58009999999999995</v>
      </c>
      <c r="F6" s="9">
        <v>0.7329</v>
      </c>
      <c r="G6" s="9">
        <v>0.90549999999999997</v>
      </c>
      <c r="H6" s="9">
        <v>0.74660000000000004</v>
      </c>
      <c r="I6" s="9">
        <v>0.80420000000000003</v>
      </c>
      <c r="J6" s="9">
        <v>0.78939999999999999</v>
      </c>
      <c r="K6" s="9">
        <v>0.88570000000000004</v>
      </c>
      <c r="L6" s="9">
        <v>0.86350000000000005</v>
      </c>
      <c r="M6" s="9">
        <v>0.82650000000000001</v>
      </c>
      <c r="N6" s="9">
        <v>1.0078</v>
      </c>
      <c r="O6" s="9">
        <v>0.73980000000000001</v>
      </c>
      <c r="P6" s="9">
        <v>0.80840000000000001</v>
      </c>
      <c r="Q6" s="9">
        <v>0.80159999999999998</v>
      </c>
      <c r="R6" s="9">
        <v>1.0980000000000001</v>
      </c>
      <c r="S6" s="9">
        <v>0.82330000000000003</v>
      </c>
      <c r="T6" s="9">
        <v>0.91769999999999996</v>
      </c>
      <c r="U6" s="9">
        <v>1.0244</v>
      </c>
      <c r="V6" s="9">
        <v>0.92430000000000001</v>
      </c>
      <c r="W6" s="9">
        <v>0.82630000000000003</v>
      </c>
      <c r="X6" s="9">
        <v>0.56979999999999997</v>
      </c>
      <c r="Y6" s="9">
        <v>0.69059999999999999</v>
      </c>
      <c r="Z6" s="9">
        <v>1.0358000000000001</v>
      </c>
      <c r="AA6" s="9">
        <v>0.87809999999999999</v>
      </c>
      <c r="AB6" s="9">
        <v>0.93920000000000003</v>
      </c>
      <c r="AC6" s="9">
        <v>0.94830000000000003</v>
      </c>
      <c r="AD6" s="9">
        <v>0.84040000000000004</v>
      </c>
      <c r="AE6" s="9">
        <v>0.9415</v>
      </c>
      <c r="AF6" s="9">
        <v>0.75570000000000004</v>
      </c>
      <c r="AG6" s="4"/>
      <c r="AH6" s="56">
        <f>AVERAGE(C6:AF6)</f>
        <v>0.84505333333333332</v>
      </c>
    </row>
    <row r="7" spans="2:34" x14ac:dyDescent="0.15">
      <c r="B7" s="8" t="s">
        <v>3</v>
      </c>
      <c r="C7" s="9">
        <v>29.3</v>
      </c>
      <c r="D7" s="9">
        <v>25.1</v>
      </c>
      <c r="E7" s="9">
        <v>26.9</v>
      </c>
      <c r="F7" s="9">
        <v>28.1</v>
      </c>
      <c r="G7" s="9">
        <v>31.7</v>
      </c>
      <c r="H7" s="9">
        <v>33.5</v>
      </c>
      <c r="I7" s="9">
        <v>35.1</v>
      </c>
      <c r="J7" s="9">
        <v>32.799999999999997</v>
      </c>
      <c r="K7" s="9">
        <v>34.6</v>
      </c>
      <c r="L7" s="9">
        <v>33.4</v>
      </c>
      <c r="M7" s="9">
        <v>30.8</v>
      </c>
      <c r="N7" s="9">
        <v>26.6</v>
      </c>
      <c r="O7" s="9">
        <v>27.4</v>
      </c>
      <c r="P7" s="9">
        <v>29.2</v>
      </c>
      <c r="Q7" s="9">
        <v>30.8</v>
      </c>
      <c r="R7" s="9">
        <v>26.4</v>
      </c>
      <c r="S7" s="9">
        <v>25.3</v>
      </c>
      <c r="T7" s="9">
        <v>26</v>
      </c>
      <c r="U7" s="9">
        <v>23</v>
      </c>
      <c r="V7" s="9">
        <v>24.3</v>
      </c>
      <c r="W7" s="9">
        <v>22.7</v>
      </c>
      <c r="X7" s="9">
        <v>24.2</v>
      </c>
      <c r="Y7" s="9">
        <v>32.6</v>
      </c>
      <c r="Z7" s="9">
        <v>25</v>
      </c>
      <c r="AA7" s="9">
        <v>25</v>
      </c>
      <c r="AB7" s="9">
        <v>25.5</v>
      </c>
      <c r="AC7" s="9">
        <v>27.3</v>
      </c>
      <c r="AD7" s="9">
        <v>26.9</v>
      </c>
      <c r="AE7" s="9">
        <v>30.2</v>
      </c>
      <c r="AF7" s="9">
        <v>27.1</v>
      </c>
      <c r="AG7" s="4"/>
      <c r="AH7" s="57">
        <f>AVERAGE(C7:AF7)</f>
        <v>28.22666666666667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F6063-C5B2-44D1-9AB1-E44325CEE2D2}">
  <dimension ref="B1:AH7"/>
  <sheetViews>
    <sheetView showGridLines="0" workbookViewId="0">
      <selection activeCell="B2" sqref="B2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2" width="7" customWidth="1"/>
    <col min="33" max="33" width="7.875" customWidth="1"/>
  </cols>
  <sheetData>
    <row r="1" spans="2:34" x14ac:dyDescent="0.15">
      <c r="B1" s="3">
        <v>43739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4"/>
      <c r="AH3" s="4"/>
    </row>
    <row r="4" spans="2:34" x14ac:dyDescent="0.15">
      <c r="B4" s="1" t="s">
        <v>0</v>
      </c>
      <c r="C4" s="2">
        <v>5.28</v>
      </c>
      <c r="D4" s="2">
        <v>3.71</v>
      </c>
      <c r="E4" s="2">
        <v>2.27</v>
      </c>
      <c r="F4" s="2">
        <v>0.77</v>
      </c>
      <c r="G4" s="2">
        <v>2.84</v>
      </c>
      <c r="H4" s="2">
        <v>2.29</v>
      </c>
      <c r="I4" s="2">
        <v>3.91</v>
      </c>
      <c r="J4" s="2">
        <v>0.69</v>
      </c>
      <c r="K4" s="2">
        <v>5.15</v>
      </c>
      <c r="L4" s="2">
        <v>5.09</v>
      </c>
      <c r="M4" s="2">
        <v>2.96</v>
      </c>
      <c r="N4" s="2">
        <v>0.22</v>
      </c>
      <c r="O4" s="2">
        <v>1.74</v>
      </c>
      <c r="P4" s="2">
        <v>0.83</v>
      </c>
      <c r="Q4" s="2">
        <v>1.39</v>
      </c>
      <c r="R4" s="2">
        <v>4.3499999999999996</v>
      </c>
      <c r="S4" s="2">
        <v>3.26</v>
      </c>
      <c r="T4" s="2">
        <v>1.92</v>
      </c>
      <c r="U4" s="2">
        <v>1.36</v>
      </c>
      <c r="V4" s="2">
        <v>2.14</v>
      </c>
      <c r="W4" s="2">
        <v>1.74</v>
      </c>
      <c r="X4" s="2">
        <v>3.25</v>
      </c>
      <c r="Y4" s="2">
        <v>4</v>
      </c>
      <c r="Z4" s="2">
        <v>1.75</v>
      </c>
      <c r="AA4" s="2">
        <v>0.24</v>
      </c>
      <c r="AB4" s="2">
        <v>1.69</v>
      </c>
      <c r="AC4" s="2">
        <v>0.63</v>
      </c>
      <c r="AD4" s="2">
        <v>4.3</v>
      </c>
      <c r="AE4" s="2">
        <v>0.57999999999999996</v>
      </c>
      <c r="AF4" s="2">
        <v>2.79</v>
      </c>
      <c r="AG4" s="4">
        <v>3.89</v>
      </c>
      <c r="AH4" s="5">
        <f>AVERAGE(C4:AF4)</f>
        <v>2.4380000000000002</v>
      </c>
    </row>
    <row r="5" spans="2:34" x14ac:dyDescent="0.15">
      <c r="B5" s="1" t="s">
        <v>1</v>
      </c>
      <c r="C5" s="2">
        <v>399</v>
      </c>
      <c r="D5" s="2">
        <v>239</v>
      </c>
      <c r="E5" s="2">
        <v>168</v>
      </c>
      <c r="F5" s="2">
        <v>64</v>
      </c>
      <c r="G5" s="2">
        <v>302</v>
      </c>
      <c r="H5" s="2">
        <v>5</v>
      </c>
      <c r="I5" s="2">
        <v>283</v>
      </c>
      <c r="J5" s="2">
        <v>52</v>
      </c>
      <c r="K5" s="2">
        <v>407</v>
      </c>
      <c r="L5" s="2">
        <v>409</v>
      </c>
      <c r="M5" s="2">
        <v>208</v>
      </c>
      <c r="N5" s="2">
        <v>13</v>
      </c>
      <c r="O5" s="2">
        <v>106</v>
      </c>
      <c r="P5" s="2">
        <v>74</v>
      </c>
      <c r="Q5" s="2">
        <v>81</v>
      </c>
      <c r="R5" s="2">
        <v>206</v>
      </c>
      <c r="S5" s="2">
        <v>299</v>
      </c>
      <c r="T5" s="2">
        <v>174</v>
      </c>
      <c r="U5" s="2">
        <v>64</v>
      </c>
      <c r="V5" s="2">
        <v>184</v>
      </c>
      <c r="W5" s="2">
        <v>129</v>
      </c>
      <c r="X5" s="2">
        <v>216</v>
      </c>
      <c r="Y5" s="2">
        <v>337</v>
      </c>
      <c r="Z5" s="2">
        <v>124</v>
      </c>
      <c r="AA5" s="2">
        <v>22</v>
      </c>
      <c r="AB5" s="2">
        <v>158</v>
      </c>
      <c r="AC5" s="2">
        <v>47</v>
      </c>
      <c r="AD5" s="2">
        <v>381</v>
      </c>
      <c r="AE5" s="2">
        <v>60</v>
      </c>
      <c r="AF5" s="2">
        <v>255</v>
      </c>
      <c r="AG5" s="4">
        <v>360</v>
      </c>
      <c r="AH5" s="49">
        <f>SUM(C5:AF5)</f>
        <v>5466</v>
      </c>
    </row>
    <row r="6" spans="2:34" x14ac:dyDescent="0.15">
      <c r="B6" s="1" t="s">
        <v>2</v>
      </c>
      <c r="C6" s="2">
        <v>0.92069999999999996</v>
      </c>
      <c r="D6" s="2">
        <v>0.78480000000000005</v>
      </c>
      <c r="E6" s="2">
        <v>0.90169999999999995</v>
      </c>
      <c r="F6" s="2">
        <v>1.0125999999999999</v>
      </c>
      <c r="G6" s="2">
        <v>1.2955000000000001</v>
      </c>
      <c r="H6" s="2">
        <v>2.6599999999999999E-2</v>
      </c>
      <c r="I6" s="2">
        <v>0.88180000000000003</v>
      </c>
      <c r="J6" s="2">
        <v>0.91820000000000002</v>
      </c>
      <c r="K6" s="2">
        <v>0.96279999999999999</v>
      </c>
      <c r="L6" s="2">
        <v>0.97899999999999998</v>
      </c>
      <c r="M6" s="2">
        <v>0.85609999999999997</v>
      </c>
      <c r="N6" s="2">
        <v>0.71989999999999998</v>
      </c>
      <c r="O6" s="2">
        <v>0.74219999999999997</v>
      </c>
      <c r="P6" s="2">
        <v>1.0862000000000001</v>
      </c>
      <c r="Q6" s="2">
        <v>0.71</v>
      </c>
      <c r="R6" s="2">
        <v>0.57699999999999996</v>
      </c>
      <c r="S6" s="2">
        <v>1.1173999999999999</v>
      </c>
      <c r="T6" s="2">
        <v>1.1041000000000001</v>
      </c>
      <c r="U6" s="2">
        <v>0.57330000000000003</v>
      </c>
      <c r="V6" s="2">
        <v>1.0475000000000001</v>
      </c>
      <c r="W6" s="2">
        <v>0.9032</v>
      </c>
      <c r="X6" s="2">
        <v>0.80969999999999998</v>
      </c>
      <c r="Y6" s="2">
        <v>1.0264</v>
      </c>
      <c r="Z6" s="2">
        <v>0.86329999999999996</v>
      </c>
      <c r="AA6" s="2">
        <v>1.1168</v>
      </c>
      <c r="AB6" s="2">
        <v>1.139</v>
      </c>
      <c r="AC6" s="2">
        <v>0.90890000000000004</v>
      </c>
      <c r="AD6" s="2">
        <v>1.0794999999999999</v>
      </c>
      <c r="AE6" s="2">
        <v>1.2603</v>
      </c>
      <c r="AF6" s="2">
        <v>1.1134999999999999</v>
      </c>
      <c r="AG6" s="4">
        <v>1.1274999999999999</v>
      </c>
      <c r="AH6" s="6">
        <f>AVERAGE(C6:AF6)</f>
        <v>0.91459999999999975</v>
      </c>
    </row>
    <row r="7" spans="2:34" x14ac:dyDescent="0.15">
      <c r="B7" s="1" t="s">
        <v>3</v>
      </c>
      <c r="C7" s="2">
        <v>26.9</v>
      </c>
      <c r="D7" s="2">
        <v>29.2</v>
      </c>
      <c r="E7" s="2">
        <v>29.7</v>
      </c>
      <c r="F7" s="2">
        <v>24.1</v>
      </c>
      <c r="G7" s="2">
        <v>25.3</v>
      </c>
      <c r="H7" s="2">
        <v>21.7</v>
      </c>
      <c r="I7" s="2">
        <v>24.4</v>
      </c>
      <c r="J7" s="2">
        <v>21.9</v>
      </c>
      <c r="K7" s="2">
        <v>21.4</v>
      </c>
      <c r="L7" s="2">
        <v>23.5</v>
      </c>
      <c r="M7" s="2">
        <v>25.7</v>
      </c>
      <c r="N7" s="2">
        <v>21.9</v>
      </c>
      <c r="O7" s="2">
        <v>19.899999999999999</v>
      </c>
      <c r="P7" s="2">
        <v>17.3</v>
      </c>
      <c r="Q7" s="2">
        <v>17.8</v>
      </c>
      <c r="R7" s="2">
        <v>19.3</v>
      </c>
      <c r="S7" s="2">
        <v>19.8</v>
      </c>
      <c r="T7" s="2">
        <v>19.2</v>
      </c>
      <c r="U7" s="2">
        <v>21.2</v>
      </c>
      <c r="V7" s="2">
        <v>20.7</v>
      </c>
      <c r="W7" s="2">
        <v>19.399999999999999</v>
      </c>
      <c r="X7" s="2">
        <v>22.1</v>
      </c>
      <c r="Y7" s="2">
        <v>22.3</v>
      </c>
      <c r="Z7" s="2">
        <v>21.6</v>
      </c>
      <c r="AA7" s="2">
        <v>17.100000000000001</v>
      </c>
      <c r="AB7" s="2">
        <v>21.9</v>
      </c>
      <c r="AC7" s="2">
        <v>16.5</v>
      </c>
      <c r="AD7" s="2">
        <v>19</v>
      </c>
      <c r="AE7" s="2">
        <v>17.3</v>
      </c>
      <c r="AF7" s="2">
        <v>21.4</v>
      </c>
      <c r="AG7" s="4">
        <v>23.4</v>
      </c>
      <c r="AH7" s="7">
        <f>AVERAGE(C7:AF7)</f>
        <v>21.649999999999995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53724-D412-4752-A370-5122581E3C63}">
  <dimension ref="B1:AH7"/>
  <sheetViews>
    <sheetView showGridLines="0" workbookViewId="0">
      <selection activeCell="B2" sqref="B2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2" width="6.375" bestFit="1" customWidth="1"/>
    <col min="33" max="33" width="6.5" bestFit="1" customWidth="1"/>
  </cols>
  <sheetData>
    <row r="1" spans="2:34" x14ac:dyDescent="0.15">
      <c r="B1" s="3">
        <v>43739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9" t="s">
        <v>30</v>
      </c>
      <c r="AC3" s="9" t="s">
        <v>31</v>
      </c>
      <c r="AD3" s="9" t="s">
        <v>32</v>
      </c>
      <c r="AE3" s="9" t="s">
        <v>33</v>
      </c>
      <c r="AF3" s="9" t="s">
        <v>34</v>
      </c>
      <c r="AG3" s="9" t="s">
        <v>35</v>
      </c>
      <c r="AH3" s="10"/>
    </row>
    <row r="4" spans="2:34" x14ac:dyDescent="0.15">
      <c r="B4" s="8" t="s">
        <v>0</v>
      </c>
      <c r="C4" s="9">
        <v>5.28</v>
      </c>
      <c r="D4" s="9">
        <v>3.71</v>
      </c>
      <c r="E4" s="9">
        <v>2.27</v>
      </c>
      <c r="F4" s="9">
        <v>0.77</v>
      </c>
      <c r="G4" s="9">
        <v>2.84</v>
      </c>
      <c r="H4" s="9">
        <v>2.29</v>
      </c>
      <c r="I4" s="9">
        <v>3.91</v>
      </c>
      <c r="J4" s="9">
        <v>0.69</v>
      </c>
      <c r="K4" s="9">
        <v>5.15</v>
      </c>
      <c r="L4" s="9">
        <v>5.09</v>
      </c>
      <c r="M4" s="9">
        <v>2.96</v>
      </c>
      <c r="N4" s="9">
        <v>0.22</v>
      </c>
      <c r="O4" s="9">
        <v>1.74</v>
      </c>
      <c r="P4" s="9">
        <v>0.83</v>
      </c>
      <c r="Q4" s="9">
        <v>1.39</v>
      </c>
      <c r="R4" s="9">
        <v>4.3499999999999996</v>
      </c>
      <c r="S4" s="9">
        <v>3.26</v>
      </c>
      <c r="T4" s="9">
        <v>1.92</v>
      </c>
      <c r="U4" s="9">
        <v>1.36</v>
      </c>
      <c r="V4" s="9">
        <v>2.14</v>
      </c>
      <c r="W4" s="9">
        <v>1.74</v>
      </c>
      <c r="X4" s="9">
        <v>3.25</v>
      </c>
      <c r="Y4" s="9">
        <v>4</v>
      </c>
      <c r="Z4" s="9">
        <v>1.75</v>
      </c>
      <c r="AA4" s="9">
        <v>0.24</v>
      </c>
      <c r="AB4" s="9">
        <v>1.69</v>
      </c>
      <c r="AC4" s="9">
        <v>0.63</v>
      </c>
      <c r="AD4" s="9">
        <v>4.3</v>
      </c>
      <c r="AE4" s="9">
        <v>0.57999999999999996</v>
      </c>
      <c r="AF4" s="9">
        <v>2.79</v>
      </c>
      <c r="AG4" s="4">
        <v>3.89</v>
      </c>
      <c r="AH4" s="54">
        <f>AVERAGE(C4:AF4)</f>
        <v>2.4380000000000002</v>
      </c>
    </row>
    <row r="5" spans="2:34" x14ac:dyDescent="0.15">
      <c r="B5" s="8" t="s">
        <v>1</v>
      </c>
      <c r="C5" s="9">
        <v>363</v>
      </c>
      <c r="D5" s="9">
        <v>217</v>
      </c>
      <c r="E5" s="9">
        <v>153</v>
      </c>
      <c r="F5" s="9">
        <v>40</v>
      </c>
      <c r="G5" s="9">
        <v>247</v>
      </c>
      <c r="H5" s="9">
        <v>119</v>
      </c>
      <c r="I5" s="9">
        <v>250</v>
      </c>
      <c r="J5" s="9">
        <v>45</v>
      </c>
      <c r="K5" s="9">
        <v>388</v>
      </c>
      <c r="L5" s="9">
        <v>385</v>
      </c>
      <c r="M5" s="9">
        <v>207</v>
      </c>
      <c r="N5" s="9">
        <v>12</v>
      </c>
      <c r="O5" s="9">
        <v>126</v>
      </c>
      <c r="P5" s="9">
        <v>69</v>
      </c>
      <c r="Q5" s="9">
        <v>95</v>
      </c>
      <c r="R5" s="9">
        <v>200</v>
      </c>
      <c r="S5" s="9">
        <v>271</v>
      </c>
      <c r="T5" s="9">
        <v>158</v>
      </c>
      <c r="U5" s="9">
        <v>58</v>
      </c>
      <c r="V5" s="9">
        <v>175</v>
      </c>
      <c r="W5" s="9">
        <v>112</v>
      </c>
      <c r="X5" s="9">
        <v>143</v>
      </c>
      <c r="Y5" s="9">
        <v>314</v>
      </c>
      <c r="Z5" s="9">
        <v>104</v>
      </c>
      <c r="AA5" s="9">
        <v>21</v>
      </c>
      <c r="AB5" s="9">
        <v>130</v>
      </c>
      <c r="AC5" s="9">
        <v>53</v>
      </c>
      <c r="AD5" s="9">
        <v>359</v>
      </c>
      <c r="AE5" s="9">
        <v>61</v>
      </c>
      <c r="AF5" s="9">
        <v>254</v>
      </c>
      <c r="AG5" s="4">
        <v>325</v>
      </c>
      <c r="AH5" s="55">
        <f>SUM(C5:AF5)</f>
        <v>5129</v>
      </c>
    </row>
    <row r="6" spans="2:34" x14ac:dyDescent="0.15">
      <c r="B6" s="8" t="s">
        <v>2</v>
      </c>
      <c r="C6" s="9">
        <v>0.93279999999999996</v>
      </c>
      <c r="D6" s="9">
        <v>0.79359999999999997</v>
      </c>
      <c r="E6" s="9">
        <v>0.91449999999999998</v>
      </c>
      <c r="F6" s="9">
        <v>0.70489999999999997</v>
      </c>
      <c r="G6" s="9">
        <v>1.1800999999999999</v>
      </c>
      <c r="H6" s="9">
        <v>0.70509999999999995</v>
      </c>
      <c r="I6" s="9">
        <v>0.86760000000000004</v>
      </c>
      <c r="J6" s="9">
        <v>0.88490000000000002</v>
      </c>
      <c r="K6" s="9">
        <v>1.0222</v>
      </c>
      <c r="L6" s="9">
        <v>1.0263</v>
      </c>
      <c r="M6" s="9">
        <v>0.94889999999999997</v>
      </c>
      <c r="N6" s="9">
        <v>0.74009999999999998</v>
      </c>
      <c r="O6" s="9">
        <v>0.98250000000000004</v>
      </c>
      <c r="P6" s="9">
        <v>1.1279999999999999</v>
      </c>
      <c r="Q6" s="9">
        <v>0.92730000000000001</v>
      </c>
      <c r="R6" s="9">
        <v>0.62380000000000002</v>
      </c>
      <c r="S6" s="9">
        <v>1.1278999999999999</v>
      </c>
      <c r="T6" s="9">
        <v>1.1166</v>
      </c>
      <c r="U6" s="9">
        <v>0.57869999999999999</v>
      </c>
      <c r="V6" s="9">
        <v>1.1095999999999999</v>
      </c>
      <c r="W6" s="9">
        <v>0.87339999999999995</v>
      </c>
      <c r="X6" s="9">
        <v>0.59699999999999998</v>
      </c>
      <c r="Y6" s="9">
        <v>1.0650999999999999</v>
      </c>
      <c r="Z6" s="9">
        <v>0.80640000000000001</v>
      </c>
      <c r="AA6" s="9">
        <v>1.1872</v>
      </c>
      <c r="AB6" s="9">
        <v>1.0437000000000001</v>
      </c>
      <c r="AC6" s="9">
        <v>1.1415</v>
      </c>
      <c r="AD6" s="9">
        <v>1.1328</v>
      </c>
      <c r="AE6" s="9">
        <v>1.427</v>
      </c>
      <c r="AF6" s="9">
        <v>1.2353000000000001</v>
      </c>
      <c r="AG6" s="4">
        <v>1.1335999999999999</v>
      </c>
      <c r="AH6" s="56">
        <f>AVERAGE(C6:AF6)</f>
        <v>0.96082666666666683</v>
      </c>
    </row>
    <row r="7" spans="2:34" x14ac:dyDescent="0.15">
      <c r="B7" s="8" t="s">
        <v>3</v>
      </c>
      <c r="C7" s="9">
        <v>26.9</v>
      </c>
      <c r="D7" s="9">
        <v>29.2</v>
      </c>
      <c r="E7" s="9">
        <v>29.7</v>
      </c>
      <c r="F7" s="9">
        <v>24.1</v>
      </c>
      <c r="G7" s="9">
        <v>25.3</v>
      </c>
      <c r="H7" s="9">
        <v>21.7</v>
      </c>
      <c r="I7" s="9">
        <v>24.4</v>
      </c>
      <c r="J7" s="9">
        <v>21.9</v>
      </c>
      <c r="K7" s="9">
        <v>21.4</v>
      </c>
      <c r="L7" s="9">
        <v>23.5</v>
      </c>
      <c r="M7" s="9">
        <v>25.7</v>
      </c>
      <c r="N7" s="9">
        <v>21.9</v>
      </c>
      <c r="O7" s="9">
        <v>19.899999999999999</v>
      </c>
      <c r="P7" s="9">
        <v>17.3</v>
      </c>
      <c r="Q7" s="9">
        <v>17.8</v>
      </c>
      <c r="R7" s="9">
        <v>19.3</v>
      </c>
      <c r="S7" s="9">
        <v>19.8</v>
      </c>
      <c r="T7" s="9">
        <v>19.2</v>
      </c>
      <c r="U7" s="9">
        <v>21.2</v>
      </c>
      <c r="V7" s="9">
        <v>20.7</v>
      </c>
      <c r="W7" s="9">
        <v>19.399999999999999</v>
      </c>
      <c r="X7" s="9">
        <v>22.1</v>
      </c>
      <c r="Y7" s="9">
        <v>22.3</v>
      </c>
      <c r="Z7" s="9">
        <v>21.6</v>
      </c>
      <c r="AA7" s="9">
        <v>17.100000000000001</v>
      </c>
      <c r="AB7" s="9">
        <v>21.9</v>
      </c>
      <c r="AC7" s="9">
        <v>16.5</v>
      </c>
      <c r="AD7" s="9">
        <v>19</v>
      </c>
      <c r="AE7" s="9">
        <v>17.3</v>
      </c>
      <c r="AF7" s="9">
        <v>21.4</v>
      </c>
      <c r="AG7" s="4">
        <v>23.4</v>
      </c>
      <c r="AH7" s="57">
        <f>AVERAGE(C7:AF7)</f>
        <v>21.649999999999995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B43F0-A191-4FF3-9B0F-B3B0765E74FB}">
  <dimension ref="B1:AH7"/>
  <sheetViews>
    <sheetView showGridLines="0" workbookViewId="0">
      <selection activeCell="B2" sqref="B2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43770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32" t="s">
        <v>44</v>
      </c>
    </row>
    <row r="4" spans="2:34" x14ac:dyDescent="0.15">
      <c r="B4" s="1" t="s">
        <v>0</v>
      </c>
      <c r="C4" s="2">
        <v>1.98</v>
      </c>
      <c r="D4" s="2">
        <v>3.97</v>
      </c>
      <c r="E4" s="2">
        <v>2.46</v>
      </c>
      <c r="F4" s="2">
        <v>2.36</v>
      </c>
      <c r="G4" s="2">
        <v>3.95</v>
      </c>
      <c r="H4" s="2">
        <v>2.23</v>
      </c>
      <c r="I4" s="2">
        <v>2.87</v>
      </c>
      <c r="J4" s="2">
        <v>2.25</v>
      </c>
      <c r="K4" s="2">
        <v>3.25</v>
      </c>
      <c r="L4" s="2">
        <v>2.84</v>
      </c>
      <c r="M4" s="2">
        <v>1.68</v>
      </c>
      <c r="N4" s="2">
        <v>3.36</v>
      </c>
      <c r="O4" s="2">
        <v>3.47</v>
      </c>
      <c r="P4" s="2">
        <v>0.75</v>
      </c>
      <c r="Q4" s="2">
        <v>3.6</v>
      </c>
      <c r="R4" s="2">
        <v>0.77</v>
      </c>
      <c r="S4" s="2">
        <v>2.4300000000000002</v>
      </c>
      <c r="T4" s="2">
        <v>1.93</v>
      </c>
      <c r="U4" s="2">
        <v>0.86</v>
      </c>
      <c r="V4" s="2">
        <v>1.35</v>
      </c>
      <c r="W4" s="2">
        <v>3.12</v>
      </c>
      <c r="X4" s="2">
        <v>1.44</v>
      </c>
      <c r="Y4" s="2">
        <v>3.35</v>
      </c>
      <c r="Z4" s="2">
        <v>1.94</v>
      </c>
      <c r="AA4" s="2">
        <v>0.28000000000000003</v>
      </c>
      <c r="AB4" s="2">
        <v>2.38</v>
      </c>
      <c r="AC4" s="2">
        <v>1.34</v>
      </c>
      <c r="AD4" s="2">
        <v>0.26</v>
      </c>
      <c r="AE4" s="2">
        <v>2.97</v>
      </c>
      <c r="AF4" s="2">
        <v>2.66</v>
      </c>
      <c r="AG4" s="2"/>
      <c r="AH4" s="5">
        <f>AVERAGE(C4:AF4)</f>
        <v>2.2700000000000005</v>
      </c>
    </row>
    <row r="5" spans="2:34" x14ac:dyDescent="0.15">
      <c r="B5" s="1" t="s">
        <v>1</v>
      </c>
      <c r="C5" s="2">
        <v>228</v>
      </c>
      <c r="D5" s="2">
        <v>373</v>
      </c>
      <c r="E5" s="2">
        <v>195</v>
      </c>
      <c r="F5" s="2">
        <v>180</v>
      </c>
      <c r="G5" s="2">
        <v>364</v>
      </c>
      <c r="H5" s="2">
        <v>205</v>
      </c>
      <c r="I5" s="2">
        <v>291</v>
      </c>
      <c r="J5" s="2">
        <v>285</v>
      </c>
      <c r="K5" s="2">
        <v>300</v>
      </c>
      <c r="L5" s="2">
        <v>310</v>
      </c>
      <c r="M5" s="2">
        <v>194</v>
      </c>
      <c r="N5" s="2">
        <v>306</v>
      </c>
      <c r="O5" s="2">
        <v>346</v>
      </c>
      <c r="P5" s="2">
        <v>102</v>
      </c>
      <c r="Q5" s="2">
        <v>300</v>
      </c>
      <c r="R5" s="2">
        <v>84</v>
      </c>
      <c r="S5" s="2">
        <v>196</v>
      </c>
      <c r="T5" s="2">
        <v>165</v>
      </c>
      <c r="U5" s="2">
        <v>90</v>
      </c>
      <c r="V5" s="2">
        <v>135</v>
      </c>
      <c r="W5" s="2">
        <v>333</v>
      </c>
      <c r="X5" s="2">
        <v>144</v>
      </c>
      <c r="Y5" s="2">
        <v>340</v>
      </c>
      <c r="Z5" s="2">
        <v>156</v>
      </c>
      <c r="AA5" s="2">
        <v>23</v>
      </c>
      <c r="AB5" s="2">
        <v>105</v>
      </c>
      <c r="AC5" s="2">
        <v>118</v>
      </c>
      <c r="AD5" s="2">
        <v>20</v>
      </c>
      <c r="AE5" s="2">
        <v>285</v>
      </c>
      <c r="AF5" s="2">
        <v>279</v>
      </c>
      <c r="AG5" s="2"/>
      <c r="AH5" s="49">
        <f>SUM(C5:AF5)</f>
        <v>6452</v>
      </c>
    </row>
    <row r="6" spans="2:34" x14ac:dyDescent="0.15">
      <c r="B6" s="1" t="s">
        <v>2</v>
      </c>
      <c r="C6" s="2">
        <v>1.4029</v>
      </c>
      <c r="D6" s="2">
        <v>1.1447000000000001</v>
      </c>
      <c r="E6" s="2">
        <v>0.9657</v>
      </c>
      <c r="F6" s="2">
        <v>0.92920000000000003</v>
      </c>
      <c r="G6" s="2">
        <v>1.1227</v>
      </c>
      <c r="H6" s="2">
        <v>1.1200000000000001</v>
      </c>
      <c r="I6" s="2">
        <v>1.2353000000000001</v>
      </c>
      <c r="J6" s="2">
        <v>1.5431999999999999</v>
      </c>
      <c r="K6" s="2">
        <v>1.1246</v>
      </c>
      <c r="L6" s="2">
        <v>1.3299000000000001</v>
      </c>
      <c r="M6" s="2">
        <v>1.4069</v>
      </c>
      <c r="N6" s="2">
        <v>1.1094999999999999</v>
      </c>
      <c r="O6" s="2">
        <v>1.2148000000000001</v>
      </c>
      <c r="P6" s="2">
        <v>1.6569</v>
      </c>
      <c r="Q6" s="2">
        <v>1.0153000000000001</v>
      </c>
      <c r="R6" s="2">
        <v>1.3290999999999999</v>
      </c>
      <c r="S6" s="2">
        <v>0.98270000000000002</v>
      </c>
      <c r="T6" s="2">
        <v>1.0416000000000001</v>
      </c>
      <c r="U6" s="2">
        <v>1.2749999999999999</v>
      </c>
      <c r="V6" s="2">
        <v>1.2182999999999999</v>
      </c>
      <c r="W6" s="2">
        <v>1.3003</v>
      </c>
      <c r="X6" s="2">
        <v>1.2182999999999999</v>
      </c>
      <c r="Y6" s="2">
        <v>1.2364999999999999</v>
      </c>
      <c r="Z6" s="2">
        <v>0.97970000000000002</v>
      </c>
      <c r="AA6" s="2">
        <v>1.0007999999999999</v>
      </c>
      <c r="AB6" s="2">
        <v>0.53749999999999998</v>
      </c>
      <c r="AC6" s="2">
        <v>1.0729</v>
      </c>
      <c r="AD6" s="2">
        <v>0.93720000000000003</v>
      </c>
      <c r="AE6" s="2">
        <v>1.1691</v>
      </c>
      <c r="AF6" s="2">
        <v>1.2779</v>
      </c>
      <c r="AG6" s="2"/>
      <c r="AH6" s="6">
        <f>AVERAGE(C6:AF6)</f>
        <v>1.1632833333333334</v>
      </c>
    </row>
    <row r="7" spans="2:34" x14ac:dyDescent="0.15">
      <c r="B7" s="1" t="s">
        <v>3</v>
      </c>
      <c r="C7" s="2">
        <v>22.6</v>
      </c>
      <c r="D7" s="2">
        <v>17.600000000000001</v>
      </c>
      <c r="E7" s="2">
        <v>18.100000000000001</v>
      </c>
      <c r="F7" s="2">
        <v>16.3</v>
      </c>
      <c r="G7" s="2">
        <v>18.2</v>
      </c>
      <c r="H7" s="2">
        <v>17.600000000000001</v>
      </c>
      <c r="I7" s="2">
        <v>22.8</v>
      </c>
      <c r="J7" s="2">
        <v>14.6</v>
      </c>
      <c r="K7" s="2">
        <v>16.7</v>
      </c>
      <c r="L7" s="2">
        <v>15.1</v>
      </c>
      <c r="M7" s="2">
        <v>20.8</v>
      </c>
      <c r="N7" s="2">
        <v>18.3</v>
      </c>
      <c r="O7" s="2">
        <v>19.399999999999999</v>
      </c>
      <c r="P7" s="2">
        <v>18.600000000000001</v>
      </c>
      <c r="Q7" s="2">
        <v>16.399999999999999</v>
      </c>
      <c r="R7" s="2">
        <v>14.2</v>
      </c>
      <c r="S7" s="2">
        <v>15.7</v>
      </c>
      <c r="T7" s="2">
        <v>23.4</v>
      </c>
      <c r="U7" s="2">
        <v>14.9</v>
      </c>
      <c r="V7" s="2">
        <v>9.5</v>
      </c>
      <c r="W7" s="2">
        <v>13.1</v>
      </c>
      <c r="X7" s="2">
        <v>12.9</v>
      </c>
      <c r="Y7" s="2">
        <v>18.899999999999999</v>
      </c>
      <c r="Z7" s="2">
        <v>22.3</v>
      </c>
      <c r="AA7" s="2">
        <v>14.9</v>
      </c>
      <c r="AB7" s="2">
        <v>12.8</v>
      </c>
      <c r="AC7" s="2">
        <v>13.1</v>
      </c>
      <c r="AD7" s="2">
        <v>10.8</v>
      </c>
      <c r="AE7" s="2">
        <v>10.7</v>
      </c>
      <c r="AF7" s="2">
        <v>10.5</v>
      </c>
      <c r="AG7" s="2"/>
      <c r="AH7" s="7">
        <f>AVERAGE(C7:AF7)</f>
        <v>16.36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31C5F-59A2-4A57-842E-DEBAEEACF00D}">
  <dimension ref="B1:AH7"/>
  <sheetViews>
    <sheetView showGridLines="0" workbookViewId="0">
      <selection activeCell="AE3" sqref="AE3:AG3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2" width="6.375" bestFit="1" customWidth="1"/>
    <col min="33" max="33" width="6.375" customWidth="1"/>
  </cols>
  <sheetData>
    <row r="1" spans="2:34" x14ac:dyDescent="0.15">
      <c r="B1" s="3">
        <v>43770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9" t="s">
        <v>30</v>
      </c>
      <c r="AC3" s="9" t="s">
        <v>31</v>
      </c>
      <c r="AD3" s="9" t="s">
        <v>32</v>
      </c>
      <c r="AE3" s="9" t="s">
        <v>33</v>
      </c>
      <c r="AF3" s="9" t="s">
        <v>34</v>
      </c>
      <c r="AG3" s="9" t="s">
        <v>35</v>
      </c>
      <c r="AH3" s="10" t="s">
        <v>44</v>
      </c>
    </row>
    <row r="4" spans="2:34" x14ac:dyDescent="0.15">
      <c r="B4" s="8" t="s">
        <v>0</v>
      </c>
      <c r="C4" s="9">
        <v>1.98</v>
      </c>
      <c r="D4" s="9">
        <v>3.97</v>
      </c>
      <c r="E4" s="9">
        <v>2.46</v>
      </c>
      <c r="F4" s="9">
        <v>2.36</v>
      </c>
      <c r="G4" s="9">
        <v>3.95</v>
      </c>
      <c r="H4" s="9">
        <v>2.23</v>
      </c>
      <c r="I4" s="9">
        <v>2.87</v>
      </c>
      <c r="J4" s="9">
        <v>2.25</v>
      </c>
      <c r="K4" s="9">
        <v>3.25</v>
      </c>
      <c r="L4" s="9">
        <v>2.84</v>
      </c>
      <c r="M4" s="9">
        <v>1.68</v>
      </c>
      <c r="N4" s="9">
        <v>3.36</v>
      </c>
      <c r="O4" s="9">
        <v>3.47</v>
      </c>
      <c r="P4" s="9">
        <v>0.75</v>
      </c>
      <c r="Q4" s="9">
        <v>3.6</v>
      </c>
      <c r="R4" s="9">
        <v>0.77</v>
      </c>
      <c r="S4" s="9">
        <v>2.4300000000000002</v>
      </c>
      <c r="T4" s="9">
        <v>1.93</v>
      </c>
      <c r="U4" s="9">
        <v>0.86</v>
      </c>
      <c r="V4" s="9">
        <v>1.35</v>
      </c>
      <c r="W4" s="9">
        <v>3.12</v>
      </c>
      <c r="X4" s="9">
        <v>1.44</v>
      </c>
      <c r="Y4" s="9">
        <v>3.35</v>
      </c>
      <c r="Z4" s="9">
        <v>1.94</v>
      </c>
      <c r="AA4" s="9">
        <v>0.28000000000000003</v>
      </c>
      <c r="AB4" s="9">
        <v>2.38</v>
      </c>
      <c r="AC4" s="9">
        <v>1.34</v>
      </c>
      <c r="AD4" s="9">
        <v>0.26</v>
      </c>
      <c r="AE4" s="9">
        <v>2.97</v>
      </c>
      <c r="AF4" s="9">
        <v>2.66</v>
      </c>
      <c r="AG4" s="9"/>
      <c r="AH4" s="54">
        <f>AVERAGE(C4:AF4)</f>
        <v>2.2700000000000005</v>
      </c>
    </row>
    <row r="5" spans="2:34" x14ac:dyDescent="0.15">
      <c r="B5" s="8" t="s">
        <v>1</v>
      </c>
      <c r="C5" s="9">
        <v>197</v>
      </c>
      <c r="D5" s="9">
        <v>352</v>
      </c>
      <c r="E5" s="9">
        <v>168</v>
      </c>
      <c r="F5" s="9">
        <v>196</v>
      </c>
      <c r="G5" s="9">
        <v>283</v>
      </c>
      <c r="H5" s="9">
        <v>202</v>
      </c>
      <c r="I5" s="9">
        <v>266</v>
      </c>
      <c r="J5" s="9">
        <v>285</v>
      </c>
      <c r="K5" s="9">
        <v>274</v>
      </c>
      <c r="L5" s="9">
        <v>318</v>
      </c>
      <c r="M5" s="9">
        <v>161</v>
      </c>
      <c r="N5" s="9">
        <v>269</v>
      </c>
      <c r="O5" s="9">
        <v>323</v>
      </c>
      <c r="P5" s="9">
        <v>66</v>
      </c>
      <c r="Q5" s="9">
        <v>263</v>
      </c>
      <c r="R5" s="9">
        <v>79</v>
      </c>
      <c r="S5" s="9">
        <v>209</v>
      </c>
      <c r="T5" s="9">
        <v>133</v>
      </c>
      <c r="U5" s="9">
        <v>77</v>
      </c>
      <c r="V5" s="9">
        <v>96</v>
      </c>
      <c r="W5" s="9">
        <v>314</v>
      </c>
      <c r="X5" s="9">
        <v>158</v>
      </c>
      <c r="Y5" s="9">
        <v>306</v>
      </c>
      <c r="Z5" s="9">
        <v>150</v>
      </c>
      <c r="AA5" s="9">
        <v>22</v>
      </c>
      <c r="AB5" s="9">
        <v>110</v>
      </c>
      <c r="AC5" s="9">
        <v>75</v>
      </c>
      <c r="AD5" s="9">
        <v>19</v>
      </c>
      <c r="AE5" s="9">
        <v>280</v>
      </c>
      <c r="AF5" s="9">
        <v>169</v>
      </c>
      <c r="AG5" s="9"/>
      <c r="AH5" s="55">
        <f>SUM(C5:AF5)</f>
        <v>5820</v>
      </c>
    </row>
    <row r="6" spans="2:34" x14ac:dyDescent="0.15">
      <c r="B6" s="8" t="s">
        <v>2</v>
      </c>
      <c r="C6" s="9">
        <v>1.35</v>
      </c>
      <c r="D6" s="9">
        <v>1.2031000000000001</v>
      </c>
      <c r="E6" s="9">
        <v>0.92659999999999998</v>
      </c>
      <c r="F6" s="9">
        <v>1.1269</v>
      </c>
      <c r="G6" s="9">
        <v>0.97209999999999996</v>
      </c>
      <c r="H6" s="9">
        <v>1.2291000000000001</v>
      </c>
      <c r="I6" s="9">
        <v>1.2576000000000001</v>
      </c>
      <c r="J6" s="9">
        <v>1.7186999999999999</v>
      </c>
      <c r="K6" s="9">
        <v>1.1438999999999999</v>
      </c>
      <c r="L6" s="9">
        <v>1.5193000000000001</v>
      </c>
      <c r="M6" s="9">
        <v>1.3003</v>
      </c>
      <c r="N6" s="9">
        <v>1.0863</v>
      </c>
      <c r="O6" s="9">
        <v>1.2629999999999999</v>
      </c>
      <c r="P6" s="9">
        <v>1.194</v>
      </c>
      <c r="Q6" s="9">
        <v>0.99129999999999996</v>
      </c>
      <c r="R6" s="9">
        <v>1.3920999999999999</v>
      </c>
      <c r="S6" s="9">
        <v>1.167</v>
      </c>
      <c r="T6" s="9">
        <v>0.93500000000000005</v>
      </c>
      <c r="U6" s="9">
        <v>1.2149000000000001</v>
      </c>
      <c r="V6" s="9">
        <v>0.96489999999999998</v>
      </c>
      <c r="W6" s="9">
        <v>1.3654999999999999</v>
      </c>
      <c r="X6" s="9">
        <v>1.4887999999999999</v>
      </c>
      <c r="Y6" s="9">
        <v>1.2394000000000001</v>
      </c>
      <c r="Z6" s="9">
        <v>1.0490999999999999</v>
      </c>
      <c r="AA6" s="9">
        <v>1.0661</v>
      </c>
      <c r="AB6" s="9">
        <v>0.62709999999999999</v>
      </c>
      <c r="AC6" s="9">
        <v>0.75939999999999996</v>
      </c>
      <c r="AD6" s="9">
        <v>0.99150000000000005</v>
      </c>
      <c r="AE6" s="9">
        <v>1.2791999999999999</v>
      </c>
      <c r="AF6" s="9">
        <v>0.86209999999999998</v>
      </c>
      <c r="AG6" s="9"/>
      <c r="AH6" s="56">
        <f>AVERAGE(C6:AF6)</f>
        <v>1.1561433333333331</v>
      </c>
    </row>
    <row r="7" spans="2:34" x14ac:dyDescent="0.15">
      <c r="B7" s="8" t="s">
        <v>3</v>
      </c>
      <c r="C7" s="9">
        <v>22.6</v>
      </c>
      <c r="D7" s="9">
        <v>17.600000000000001</v>
      </c>
      <c r="E7" s="9">
        <v>18.100000000000001</v>
      </c>
      <c r="F7" s="9">
        <v>16.3</v>
      </c>
      <c r="G7" s="9">
        <v>18.2</v>
      </c>
      <c r="H7" s="9">
        <v>17.600000000000001</v>
      </c>
      <c r="I7" s="9">
        <v>22.8</v>
      </c>
      <c r="J7" s="9">
        <v>14.6</v>
      </c>
      <c r="K7" s="9">
        <v>16.7</v>
      </c>
      <c r="L7" s="9">
        <v>15.1</v>
      </c>
      <c r="M7" s="9">
        <v>20.8</v>
      </c>
      <c r="N7" s="9">
        <v>18.3</v>
      </c>
      <c r="O7" s="9">
        <v>19.399999999999999</v>
      </c>
      <c r="P7" s="9">
        <v>18.600000000000001</v>
      </c>
      <c r="Q7" s="9">
        <v>16.399999999999999</v>
      </c>
      <c r="R7" s="9">
        <v>14.2</v>
      </c>
      <c r="S7" s="9">
        <v>15.7</v>
      </c>
      <c r="T7" s="9">
        <v>23.4</v>
      </c>
      <c r="U7" s="9">
        <v>14.9</v>
      </c>
      <c r="V7" s="9">
        <v>9.5</v>
      </c>
      <c r="W7" s="9">
        <v>13.1</v>
      </c>
      <c r="X7" s="9">
        <v>12.9</v>
      </c>
      <c r="Y7" s="9">
        <v>18.899999999999999</v>
      </c>
      <c r="Z7" s="9">
        <v>22.3</v>
      </c>
      <c r="AA7" s="9">
        <v>14.9</v>
      </c>
      <c r="AB7" s="9">
        <v>12.8</v>
      </c>
      <c r="AC7" s="9">
        <v>13.1</v>
      </c>
      <c r="AD7" s="9">
        <v>10.8</v>
      </c>
      <c r="AE7" s="9">
        <v>10.7</v>
      </c>
      <c r="AF7" s="9">
        <v>10.5</v>
      </c>
      <c r="AG7" s="9"/>
      <c r="AH7" s="57">
        <f>AVERAGE(C7:AF7)</f>
        <v>16.36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EA391-E98D-45F0-A963-0441A6E2465E}">
  <dimension ref="B1:AH7"/>
  <sheetViews>
    <sheetView showGridLines="0" workbookViewId="0">
      <selection activeCell="B2" sqref="B2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43800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32" t="s">
        <v>44</v>
      </c>
    </row>
    <row r="4" spans="2:34" x14ac:dyDescent="0.15">
      <c r="B4" s="1" t="s">
        <v>0</v>
      </c>
      <c r="C4" s="2">
        <v>2.3199999999999998</v>
      </c>
      <c r="D4" s="2">
        <v>0.44</v>
      </c>
      <c r="E4" s="2">
        <v>0.86</v>
      </c>
      <c r="F4" s="2">
        <v>0.6</v>
      </c>
      <c r="G4" s="2">
        <v>0.7</v>
      </c>
      <c r="H4" s="2">
        <v>1.96</v>
      </c>
      <c r="I4" s="2">
        <v>1.53</v>
      </c>
      <c r="J4" s="2">
        <v>0.69</v>
      </c>
      <c r="K4" s="2">
        <v>2.99</v>
      </c>
      <c r="L4" s="2">
        <v>2.84</v>
      </c>
      <c r="M4" s="2">
        <v>1.79</v>
      </c>
      <c r="N4" s="2">
        <v>0.6</v>
      </c>
      <c r="O4" s="2">
        <v>2.5</v>
      </c>
      <c r="P4" s="2">
        <v>0.72</v>
      </c>
      <c r="Q4" s="2">
        <v>1.87</v>
      </c>
      <c r="R4" s="2">
        <v>2.93</v>
      </c>
      <c r="S4" s="2">
        <v>0.79</v>
      </c>
      <c r="T4" s="2">
        <v>0.28999999999999998</v>
      </c>
      <c r="U4" s="2">
        <v>2.44</v>
      </c>
      <c r="V4" s="2">
        <v>0.64</v>
      </c>
      <c r="W4" s="2">
        <v>1.47</v>
      </c>
      <c r="X4" s="2">
        <v>1.24</v>
      </c>
      <c r="Y4" s="2">
        <v>2.25</v>
      </c>
      <c r="Z4" s="2">
        <v>0.85</v>
      </c>
      <c r="AA4" s="2">
        <v>2.94</v>
      </c>
      <c r="AB4" s="2">
        <v>0.56000000000000005</v>
      </c>
      <c r="AC4" s="2">
        <v>1.23</v>
      </c>
      <c r="AD4" s="2">
        <v>2.12</v>
      </c>
      <c r="AE4" s="2">
        <v>2.72</v>
      </c>
      <c r="AF4" s="2">
        <v>0.66</v>
      </c>
      <c r="AG4" s="2">
        <v>0.38</v>
      </c>
      <c r="AH4" s="5">
        <f>AVERAGE(C4:AF4)</f>
        <v>1.5179999999999998</v>
      </c>
    </row>
    <row r="5" spans="2:34" x14ac:dyDescent="0.15">
      <c r="B5" s="1" t="s">
        <v>1</v>
      </c>
      <c r="C5" s="2">
        <v>236</v>
      </c>
      <c r="D5" s="2">
        <v>32</v>
      </c>
      <c r="E5" s="2">
        <v>146</v>
      </c>
      <c r="F5" s="2">
        <v>60</v>
      </c>
      <c r="G5" s="2">
        <v>87</v>
      </c>
      <c r="H5" s="2">
        <v>83</v>
      </c>
      <c r="I5" s="2">
        <v>136</v>
      </c>
      <c r="J5" s="2">
        <v>72</v>
      </c>
      <c r="K5" s="2">
        <v>320</v>
      </c>
      <c r="L5" s="2">
        <v>290</v>
      </c>
      <c r="M5" s="2">
        <v>178</v>
      </c>
      <c r="N5" s="2">
        <v>59</v>
      </c>
      <c r="O5" s="2">
        <v>228</v>
      </c>
      <c r="P5" s="2">
        <v>64</v>
      </c>
      <c r="Q5" s="2">
        <v>128</v>
      </c>
      <c r="R5" s="2">
        <v>317</v>
      </c>
      <c r="S5" s="2">
        <v>94</v>
      </c>
      <c r="T5" s="2">
        <v>54</v>
      </c>
      <c r="U5" s="2">
        <v>259</v>
      </c>
      <c r="V5" s="2">
        <v>54</v>
      </c>
      <c r="W5" s="2">
        <v>142</v>
      </c>
      <c r="X5" s="2">
        <v>98</v>
      </c>
      <c r="Y5" s="2">
        <v>207</v>
      </c>
      <c r="Z5" s="2">
        <v>77</v>
      </c>
      <c r="AA5" s="2">
        <v>314</v>
      </c>
      <c r="AB5" s="2">
        <v>44</v>
      </c>
      <c r="AC5" s="2">
        <v>78</v>
      </c>
      <c r="AD5" s="2">
        <v>199</v>
      </c>
      <c r="AE5" s="2">
        <v>234</v>
      </c>
      <c r="AF5" s="2">
        <v>49</v>
      </c>
      <c r="AG5" s="2">
        <v>31</v>
      </c>
      <c r="AH5" s="49">
        <f>SUM(C5:AF5)</f>
        <v>4339</v>
      </c>
    </row>
    <row r="6" spans="2:34" x14ac:dyDescent="0.15">
      <c r="B6" s="1" t="s">
        <v>2</v>
      </c>
      <c r="C6" s="2">
        <v>1.2393000000000001</v>
      </c>
      <c r="D6" s="2">
        <v>0.8861</v>
      </c>
      <c r="E6" s="2">
        <v>2.0682999999999998</v>
      </c>
      <c r="F6" s="2">
        <v>1.2182999999999999</v>
      </c>
      <c r="G6" s="2">
        <v>1.5142</v>
      </c>
      <c r="H6" s="2">
        <v>0.51590000000000003</v>
      </c>
      <c r="I6" s="2">
        <v>1.083</v>
      </c>
      <c r="J6" s="2">
        <v>1.2713000000000001</v>
      </c>
      <c r="K6" s="2">
        <v>1.3039000000000001</v>
      </c>
      <c r="L6" s="2">
        <v>1.2441</v>
      </c>
      <c r="M6" s="2">
        <v>1.2115</v>
      </c>
      <c r="N6" s="2">
        <v>1.198</v>
      </c>
      <c r="O6" s="2">
        <v>1.1111</v>
      </c>
      <c r="P6" s="2">
        <v>1.083</v>
      </c>
      <c r="Q6" s="2">
        <v>0.83389999999999997</v>
      </c>
      <c r="R6" s="2">
        <v>1.3181</v>
      </c>
      <c r="S6" s="2">
        <v>1.4497</v>
      </c>
      <c r="T6" s="2">
        <v>2.2686000000000002</v>
      </c>
      <c r="U6" s="2">
        <v>1.2931999999999999</v>
      </c>
      <c r="V6" s="2">
        <v>1.028</v>
      </c>
      <c r="W6" s="2">
        <v>1.1769000000000001</v>
      </c>
      <c r="X6" s="2">
        <v>0.96289999999999998</v>
      </c>
      <c r="Y6" s="2">
        <v>1.1209</v>
      </c>
      <c r="Z6" s="2">
        <v>1.1036999999999999</v>
      </c>
      <c r="AA6" s="2">
        <v>1.3011999999999999</v>
      </c>
      <c r="AB6" s="2">
        <v>0.95730000000000004</v>
      </c>
      <c r="AC6" s="2">
        <v>0.77259999999999995</v>
      </c>
      <c r="AD6" s="2">
        <v>1.1435999999999999</v>
      </c>
      <c r="AE6" s="2">
        <v>1.0481</v>
      </c>
      <c r="AF6" s="2">
        <v>0.90449999999999997</v>
      </c>
      <c r="AG6" s="2">
        <v>0.99390000000000001</v>
      </c>
      <c r="AH6" s="6">
        <f>AVERAGE(C6:AF6)</f>
        <v>1.1877066666666665</v>
      </c>
    </row>
    <row r="7" spans="2:34" x14ac:dyDescent="0.15">
      <c r="B7" s="1" t="s">
        <v>3</v>
      </c>
      <c r="C7" s="2">
        <v>17.399999999999999</v>
      </c>
      <c r="D7" s="2">
        <v>18.5</v>
      </c>
      <c r="E7" s="2">
        <v>9.3000000000000007</v>
      </c>
      <c r="F7" s="2">
        <v>8.6</v>
      </c>
      <c r="G7" s="2">
        <v>7.5</v>
      </c>
      <c r="H7" s="2">
        <v>7</v>
      </c>
      <c r="I7" s="2">
        <v>9.3000000000000007</v>
      </c>
      <c r="J7" s="2">
        <v>8.6999999999999993</v>
      </c>
      <c r="K7" s="2">
        <v>11.6</v>
      </c>
      <c r="L7" s="2">
        <v>17.5</v>
      </c>
      <c r="M7" s="2">
        <v>15.2</v>
      </c>
      <c r="N7" s="2">
        <v>11.3</v>
      </c>
      <c r="O7" s="2">
        <v>11.4</v>
      </c>
      <c r="P7" s="2">
        <v>12.4</v>
      </c>
      <c r="Q7" s="2">
        <v>10.1</v>
      </c>
      <c r="R7" s="2">
        <v>11.8</v>
      </c>
      <c r="S7" s="2">
        <v>14.6</v>
      </c>
      <c r="T7" s="2">
        <v>13.6</v>
      </c>
      <c r="U7" s="2">
        <v>12</v>
      </c>
      <c r="V7" s="2">
        <v>11.2</v>
      </c>
      <c r="W7" s="2">
        <v>12.1</v>
      </c>
      <c r="X7" s="2">
        <v>10.5</v>
      </c>
      <c r="Y7" s="2">
        <v>13.5</v>
      </c>
      <c r="Z7" s="2">
        <v>6.9</v>
      </c>
      <c r="AA7" s="2">
        <v>13.8</v>
      </c>
      <c r="AB7" s="2">
        <v>9.9</v>
      </c>
      <c r="AC7" s="2">
        <v>9.6</v>
      </c>
      <c r="AD7" s="2">
        <v>8</v>
      </c>
      <c r="AE7" s="2">
        <v>12</v>
      </c>
      <c r="AF7" s="2">
        <v>13.6</v>
      </c>
      <c r="AG7" s="2">
        <v>13.8</v>
      </c>
      <c r="AH7" s="7">
        <f>AVERAGE(C7:AF7)</f>
        <v>11.63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9B528-5DF6-4023-B04B-0B26A5B9130F}">
  <dimension ref="B1:AH28"/>
  <sheetViews>
    <sheetView showGridLines="0" workbookViewId="0">
      <selection activeCell="M27" sqref="M27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2" width="6.375" bestFit="1" customWidth="1"/>
    <col min="33" max="33" width="6.375" customWidth="1"/>
  </cols>
  <sheetData>
    <row r="1" spans="2:34" x14ac:dyDescent="0.15">
      <c r="B1" s="3">
        <v>43800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9" t="s">
        <v>30</v>
      </c>
      <c r="AC3" s="9" t="s">
        <v>31</v>
      </c>
      <c r="AD3" s="9" t="s">
        <v>32</v>
      </c>
      <c r="AE3" s="9" t="s">
        <v>33</v>
      </c>
      <c r="AF3" s="9" t="s">
        <v>34</v>
      </c>
      <c r="AG3" s="9" t="s">
        <v>35</v>
      </c>
      <c r="AH3" s="10" t="s">
        <v>44</v>
      </c>
    </row>
    <row r="4" spans="2:34" x14ac:dyDescent="0.15">
      <c r="B4" s="8" t="s">
        <v>0</v>
      </c>
      <c r="C4" s="9">
        <v>2.3199999999999998</v>
      </c>
      <c r="D4" s="9">
        <v>0.44</v>
      </c>
      <c r="E4" s="9">
        <v>0.86</v>
      </c>
      <c r="F4" s="9">
        <v>0.6</v>
      </c>
      <c r="G4" s="9">
        <v>0.7</v>
      </c>
      <c r="H4" s="9">
        <v>1.96</v>
      </c>
      <c r="I4" s="9">
        <v>1.53</v>
      </c>
      <c r="J4" s="9">
        <v>0.69</v>
      </c>
      <c r="K4" s="9">
        <v>2.99</v>
      </c>
      <c r="L4" s="9">
        <v>2.84</v>
      </c>
      <c r="M4" s="9">
        <v>1.79</v>
      </c>
      <c r="N4" s="9">
        <v>0.6</v>
      </c>
      <c r="O4" s="9">
        <v>2.5</v>
      </c>
      <c r="P4" s="9">
        <v>0.72</v>
      </c>
      <c r="Q4" s="9">
        <v>1.87</v>
      </c>
      <c r="R4" s="9">
        <v>2.93</v>
      </c>
      <c r="S4" s="9">
        <v>0.79</v>
      </c>
      <c r="T4" s="9">
        <v>0.28999999999999998</v>
      </c>
      <c r="U4" s="9">
        <v>2.44</v>
      </c>
      <c r="V4" s="9">
        <v>0.64</v>
      </c>
      <c r="W4" s="9">
        <v>1.47</v>
      </c>
      <c r="X4" s="9">
        <v>1.24</v>
      </c>
      <c r="Y4" s="9">
        <v>2.25</v>
      </c>
      <c r="Z4" s="9">
        <v>0.85</v>
      </c>
      <c r="AA4" s="9">
        <v>2.94</v>
      </c>
      <c r="AB4" s="9">
        <v>0.56000000000000005</v>
      </c>
      <c r="AC4" s="9">
        <v>1.23</v>
      </c>
      <c r="AD4" s="9">
        <v>2.12</v>
      </c>
      <c r="AE4" s="9">
        <v>2.72</v>
      </c>
      <c r="AF4" s="9">
        <v>0.66</v>
      </c>
      <c r="AG4" s="9">
        <v>0.38</v>
      </c>
      <c r="AH4" s="54">
        <f>AVERAGE(C4:AF4)</f>
        <v>1.5179999999999998</v>
      </c>
    </row>
    <row r="5" spans="2:34" x14ac:dyDescent="0.15">
      <c r="B5" s="8" t="s">
        <v>1</v>
      </c>
      <c r="C5" s="9">
        <v>196</v>
      </c>
      <c r="D5" s="9">
        <v>26</v>
      </c>
      <c r="E5" s="9">
        <v>111</v>
      </c>
      <c r="F5" s="9">
        <v>38</v>
      </c>
      <c r="G5" s="9">
        <v>64</v>
      </c>
      <c r="H5" s="9">
        <v>68</v>
      </c>
      <c r="I5" s="9">
        <v>121</v>
      </c>
      <c r="J5" s="9">
        <v>111</v>
      </c>
      <c r="K5" s="9">
        <v>280</v>
      </c>
      <c r="L5" s="9">
        <v>262</v>
      </c>
      <c r="M5" s="9">
        <v>141</v>
      </c>
      <c r="N5" s="9">
        <v>41</v>
      </c>
      <c r="O5" s="9">
        <v>202</v>
      </c>
      <c r="P5" s="9">
        <v>62</v>
      </c>
      <c r="Q5" s="9">
        <v>114</v>
      </c>
      <c r="R5" s="9">
        <v>277</v>
      </c>
      <c r="S5" s="9">
        <v>74</v>
      </c>
      <c r="T5" s="9">
        <v>42</v>
      </c>
      <c r="U5" s="9">
        <v>234</v>
      </c>
      <c r="V5" s="9">
        <v>55</v>
      </c>
      <c r="W5" s="9">
        <v>138</v>
      </c>
      <c r="X5" s="9">
        <v>92</v>
      </c>
      <c r="Y5" s="9">
        <v>193</v>
      </c>
      <c r="Z5" s="9">
        <v>99</v>
      </c>
      <c r="AA5" s="9">
        <v>272</v>
      </c>
      <c r="AB5" s="9">
        <v>37</v>
      </c>
      <c r="AC5" s="9">
        <v>56</v>
      </c>
      <c r="AD5" s="9">
        <v>198</v>
      </c>
      <c r="AE5" s="9">
        <v>213</v>
      </c>
      <c r="AF5" s="9">
        <v>38</v>
      </c>
      <c r="AG5" s="9">
        <v>20</v>
      </c>
      <c r="AH5" s="55">
        <f>SUM(C5:AF5)</f>
        <v>3855</v>
      </c>
    </row>
    <row r="6" spans="2:34" x14ac:dyDescent="0.15">
      <c r="B6" s="8" t="s">
        <v>2</v>
      </c>
      <c r="C6" s="9">
        <v>1.1463000000000001</v>
      </c>
      <c r="D6" s="9">
        <v>0.80179999999999996</v>
      </c>
      <c r="E6" s="9">
        <v>1.7513000000000001</v>
      </c>
      <c r="F6" s="9">
        <v>0.85929999999999995</v>
      </c>
      <c r="G6" s="9">
        <v>1.2405999999999999</v>
      </c>
      <c r="H6" s="9">
        <v>0.47070000000000001</v>
      </c>
      <c r="I6" s="9">
        <v>1.0730999999999999</v>
      </c>
      <c r="J6" s="9">
        <v>2.1827999999999999</v>
      </c>
      <c r="K6" s="9">
        <v>1.2706</v>
      </c>
      <c r="L6" s="9">
        <v>1.2517</v>
      </c>
      <c r="M6" s="9">
        <v>1.0688</v>
      </c>
      <c r="N6" s="9">
        <v>0.92720000000000002</v>
      </c>
      <c r="O6" s="9">
        <v>1.0963000000000001</v>
      </c>
      <c r="P6" s="9">
        <v>1.1684000000000001</v>
      </c>
      <c r="Q6" s="9">
        <v>0.82720000000000005</v>
      </c>
      <c r="R6" s="9">
        <v>1.2827999999999999</v>
      </c>
      <c r="S6" s="9">
        <v>1.2709999999999999</v>
      </c>
      <c r="T6" s="9">
        <v>1.9651000000000001</v>
      </c>
      <c r="U6" s="9">
        <v>1.3011999999999999</v>
      </c>
      <c r="V6" s="9">
        <v>1.1659999999999999</v>
      </c>
      <c r="W6" s="9">
        <v>1.2738</v>
      </c>
      <c r="X6" s="9">
        <v>1.0066999999999999</v>
      </c>
      <c r="Y6" s="9">
        <v>1.1638999999999999</v>
      </c>
      <c r="Z6" s="9">
        <v>1.5803</v>
      </c>
      <c r="AA6" s="9">
        <v>1.2553000000000001</v>
      </c>
      <c r="AB6" s="9">
        <v>0.89649999999999996</v>
      </c>
      <c r="AC6" s="9">
        <v>0.61780000000000002</v>
      </c>
      <c r="AD6" s="9">
        <v>1.2672000000000001</v>
      </c>
      <c r="AE6" s="9">
        <v>1.0625</v>
      </c>
      <c r="AF6" s="9">
        <v>0.78120000000000001</v>
      </c>
      <c r="AG6" s="9">
        <v>0.71409999999999996</v>
      </c>
      <c r="AH6" s="56">
        <f>AVERAGE(C6:AF6)</f>
        <v>1.1675800000000001</v>
      </c>
    </row>
    <row r="7" spans="2:34" x14ac:dyDescent="0.15">
      <c r="B7" s="8" t="s">
        <v>3</v>
      </c>
      <c r="C7" s="9">
        <v>17.399999999999999</v>
      </c>
      <c r="D7" s="9">
        <v>18.5</v>
      </c>
      <c r="E7" s="9">
        <v>9.3000000000000007</v>
      </c>
      <c r="F7" s="9">
        <v>8.6</v>
      </c>
      <c r="G7" s="9">
        <v>7.5</v>
      </c>
      <c r="H7" s="9">
        <v>7</v>
      </c>
      <c r="I7" s="9">
        <v>9.3000000000000007</v>
      </c>
      <c r="J7" s="9">
        <v>8.6999999999999993</v>
      </c>
      <c r="K7" s="9">
        <v>11.6</v>
      </c>
      <c r="L7" s="9">
        <v>17.5</v>
      </c>
      <c r="M7" s="9">
        <v>15.2</v>
      </c>
      <c r="N7" s="9">
        <v>11.3</v>
      </c>
      <c r="O7" s="9">
        <v>11.4</v>
      </c>
      <c r="P7" s="9">
        <v>12.4</v>
      </c>
      <c r="Q7" s="9">
        <v>10.1</v>
      </c>
      <c r="R7" s="9">
        <v>11.8</v>
      </c>
      <c r="S7" s="9">
        <v>14.6</v>
      </c>
      <c r="T7" s="9">
        <v>13.6</v>
      </c>
      <c r="U7" s="9">
        <v>12</v>
      </c>
      <c r="V7" s="9">
        <v>11.2</v>
      </c>
      <c r="W7" s="9">
        <v>12.1</v>
      </c>
      <c r="X7" s="9">
        <v>10.5</v>
      </c>
      <c r="Y7" s="9">
        <v>13.5</v>
      </c>
      <c r="Z7" s="9">
        <v>6.9</v>
      </c>
      <c r="AA7" s="9">
        <v>13.8</v>
      </c>
      <c r="AB7" s="9">
        <v>9.9</v>
      </c>
      <c r="AC7" s="9">
        <v>9.6</v>
      </c>
      <c r="AD7" s="9">
        <v>8</v>
      </c>
      <c r="AE7" s="9">
        <v>12</v>
      </c>
      <c r="AF7" s="9">
        <v>13.6</v>
      </c>
      <c r="AG7" s="9">
        <v>13.8</v>
      </c>
      <c r="AH7" s="57">
        <f>AVERAGE(C7:AF7)</f>
        <v>11.63</v>
      </c>
    </row>
    <row r="28" spans="2:2" ht="14.25" x14ac:dyDescent="0.15">
      <c r="B28" s="18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956FC-4424-4C60-8BB7-33B7893F36F4}">
  <dimension ref="B1:AH4"/>
  <sheetViews>
    <sheetView showGridLines="0" workbookViewId="0">
      <selection activeCell="M28" sqref="M28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43831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32" t="s">
        <v>44</v>
      </c>
    </row>
    <row r="4" spans="2:34" x14ac:dyDescent="0.15">
      <c r="B4" s="1" t="s">
        <v>1</v>
      </c>
      <c r="C4" s="2">
        <v>130</v>
      </c>
      <c r="D4" s="2">
        <v>133</v>
      </c>
      <c r="E4" s="2">
        <v>85</v>
      </c>
      <c r="F4" s="2">
        <v>202</v>
      </c>
      <c r="G4" s="2">
        <v>98</v>
      </c>
      <c r="H4" s="2">
        <v>263</v>
      </c>
      <c r="I4" s="2">
        <v>40</v>
      </c>
      <c r="J4" s="2">
        <v>155</v>
      </c>
      <c r="K4" s="2">
        <v>235</v>
      </c>
      <c r="L4" s="2">
        <v>187</v>
      </c>
      <c r="M4" s="2">
        <v>307</v>
      </c>
      <c r="N4" s="2">
        <v>85</v>
      </c>
      <c r="O4" s="2">
        <v>92</v>
      </c>
      <c r="P4" s="2">
        <v>58</v>
      </c>
      <c r="Q4" s="2">
        <v>109</v>
      </c>
      <c r="R4" s="2">
        <v>174</v>
      </c>
      <c r="S4" s="2">
        <v>135</v>
      </c>
      <c r="T4" s="2">
        <v>59</v>
      </c>
      <c r="U4" s="2">
        <v>180</v>
      </c>
      <c r="V4" s="2">
        <v>119</v>
      </c>
      <c r="W4" s="2">
        <v>73</v>
      </c>
      <c r="X4" s="2">
        <v>202</v>
      </c>
      <c r="Y4" s="2">
        <v>53</v>
      </c>
      <c r="Z4" s="2">
        <v>195</v>
      </c>
      <c r="AA4" s="2">
        <v>168</v>
      </c>
      <c r="AB4" s="2">
        <v>295</v>
      </c>
      <c r="AC4" s="2">
        <v>68</v>
      </c>
      <c r="AD4" s="2">
        <v>193</v>
      </c>
      <c r="AE4" s="2">
        <v>133</v>
      </c>
      <c r="AF4" s="2">
        <v>83</v>
      </c>
      <c r="AG4" s="2">
        <v>142</v>
      </c>
      <c r="AH4" s="49">
        <f>SUM(C4:AF4)</f>
        <v>4309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04700-0A0F-4661-8E56-B398DC1397D9}">
  <dimension ref="B1:AH25"/>
  <sheetViews>
    <sheetView showGridLines="0" workbookViewId="0">
      <selection activeCell="C3" sqref="C3:AG3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2" width="6.375" bestFit="1" customWidth="1"/>
    <col min="33" max="33" width="6.375" customWidth="1"/>
  </cols>
  <sheetData>
    <row r="1" spans="2:34" x14ac:dyDescent="0.15">
      <c r="B1" s="3">
        <v>43831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69</v>
      </c>
      <c r="D3" s="9" t="s">
        <v>70</v>
      </c>
      <c r="E3" s="9" t="s">
        <v>71</v>
      </c>
      <c r="F3" s="9" t="s">
        <v>72</v>
      </c>
      <c r="G3" s="9" t="s">
        <v>73</v>
      </c>
      <c r="H3" s="9" t="s">
        <v>74</v>
      </c>
      <c r="I3" s="9" t="s">
        <v>75</v>
      </c>
      <c r="J3" s="9" t="s">
        <v>76</v>
      </c>
      <c r="K3" s="9" t="s">
        <v>77</v>
      </c>
      <c r="L3" s="9" t="s">
        <v>78</v>
      </c>
      <c r="M3" s="9" t="s">
        <v>79</v>
      </c>
      <c r="N3" s="9" t="s">
        <v>80</v>
      </c>
      <c r="O3" s="9" t="s">
        <v>81</v>
      </c>
      <c r="P3" s="9" t="s">
        <v>82</v>
      </c>
      <c r="Q3" s="9" t="s">
        <v>83</v>
      </c>
      <c r="R3" s="9" t="s">
        <v>84</v>
      </c>
      <c r="S3" s="9" t="s">
        <v>85</v>
      </c>
      <c r="T3" s="9" t="s">
        <v>86</v>
      </c>
      <c r="U3" s="9" t="s">
        <v>87</v>
      </c>
      <c r="V3" s="9" t="s">
        <v>88</v>
      </c>
      <c r="W3" s="9" t="s">
        <v>89</v>
      </c>
      <c r="X3" s="9" t="s">
        <v>90</v>
      </c>
      <c r="Y3" s="9" t="s">
        <v>91</v>
      </c>
      <c r="Z3" s="9" t="s">
        <v>92</v>
      </c>
      <c r="AA3" s="9" t="s">
        <v>93</v>
      </c>
      <c r="AB3" s="9" t="s">
        <v>94</v>
      </c>
      <c r="AC3" s="9" t="s">
        <v>95</v>
      </c>
      <c r="AD3" s="9" t="s">
        <v>96</v>
      </c>
      <c r="AE3" s="9" t="s">
        <v>97</v>
      </c>
      <c r="AF3" s="9" t="s">
        <v>98</v>
      </c>
      <c r="AG3" s="9" t="s">
        <v>99</v>
      </c>
      <c r="AH3" s="10" t="s">
        <v>44</v>
      </c>
    </row>
    <row r="4" spans="2:34" x14ac:dyDescent="0.15">
      <c r="B4" s="8" t="s">
        <v>1</v>
      </c>
      <c r="C4" s="9">
        <v>104</v>
      </c>
      <c r="D4" s="9">
        <v>119</v>
      </c>
      <c r="E4" s="9">
        <v>69</v>
      </c>
      <c r="F4" s="9">
        <v>179</v>
      </c>
      <c r="G4" s="9">
        <v>81</v>
      </c>
      <c r="H4" s="9">
        <v>232</v>
      </c>
      <c r="I4" s="9">
        <v>37</v>
      </c>
      <c r="J4" s="9">
        <v>81</v>
      </c>
      <c r="K4" s="9">
        <v>221</v>
      </c>
      <c r="L4" s="9">
        <v>162</v>
      </c>
      <c r="M4" s="9">
        <v>266</v>
      </c>
      <c r="N4" s="9">
        <v>67</v>
      </c>
      <c r="O4" s="9">
        <v>70</v>
      </c>
      <c r="P4" s="9">
        <v>96</v>
      </c>
      <c r="Q4" s="9">
        <v>86</v>
      </c>
      <c r="R4" s="9">
        <v>146</v>
      </c>
      <c r="S4" s="9">
        <v>122</v>
      </c>
      <c r="T4" s="9">
        <v>61</v>
      </c>
      <c r="U4" s="9">
        <v>151</v>
      </c>
      <c r="V4" s="9">
        <v>100</v>
      </c>
      <c r="W4" s="9">
        <v>57</v>
      </c>
      <c r="X4" s="9">
        <v>176</v>
      </c>
      <c r="Y4" s="9">
        <v>45</v>
      </c>
      <c r="Z4" s="9">
        <v>171</v>
      </c>
      <c r="AA4" s="9">
        <v>182</v>
      </c>
      <c r="AB4" s="9">
        <v>284</v>
      </c>
      <c r="AC4" s="9">
        <v>61</v>
      </c>
      <c r="AD4" s="9">
        <v>200</v>
      </c>
      <c r="AE4" s="9">
        <v>112</v>
      </c>
      <c r="AF4" s="9">
        <v>68</v>
      </c>
      <c r="AG4" s="9">
        <v>97</v>
      </c>
      <c r="AH4" s="55">
        <f>SUM(C4:AF4)</f>
        <v>3806</v>
      </c>
    </row>
    <row r="25" spans="2:2" ht="14.25" x14ac:dyDescent="0.15">
      <c r="B25" s="18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0289-BD4A-4226-AC59-B35DBA1F8966}">
  <dimension ref="B1:AH4"/>
  <sheetViews>
    <sheetView showGridLines="0" workbookViewId="0">
      <selection activeCell="B2" sqref="B2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43862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32" t="s">
        <v>44</v>
      </c>
    </row>
    <row r="4" spans="2:34" x14ac:dyDescent="0.15">
      <c r="B4" s="1" t="s">
        <v>1</v>
      </c>
      <c r="C4" s="2">
        <v>111</v>
      </c>
      <c r="D4" s="2">
        <v>301</v>
      </c>
      <c r="E4" s="2">
        <v>182</v>
      </c>
      <c r="F4" s="2">
        <v>319</v>
      </c>
      <c r="G4" s="2">
        <v>67</v>
      </c>
      <c r="H4" s="2">
        <v>28</v>
      </c>
      <c r="I4" s="2">
        <v>268</v>
      </c>
      <c r="J4" s="2">
        <v>89</v>
      </c>
      <c r="K4" s="2">
        <v>127</v>
      </c>
      <c r="L4" s="2">
        <v>140</v>
      </c>
      <c r="M4" s="2">
        <v>319</v>
      </c>
      <c r="N4" s="2">
        <v>256</v>
      </c>
      <c r="O4" s="2">
        <v>171</v>
      </c>
      <c r="P4" s="2">
        <v>178</v>
      </c>
      <c r="Q4" s="2">
        <v>204</v>
      </c>
      <c r="R4" s="2">
        <v>58</v>
      </c>
      <c r="S4" s="2">
        <v>167</v>
      </c>
      <c r="T4" s="2">
        <v>146</v>
      </c>
      <c r="U4" s="2">
        <v>276</v>
      </c>
      <c r="V4" s="2">
        <v>126</v>
      </c>
      <c r="W4" s="2">
        <v>380</v>
      </c>
      <c r="X4" s="2">
        <v>45</v>
      </c>
      <c r="Y4" s="2">
        <v>201</v>
      </c>
      <c r="Z4" s="2">
        <v>381</v>
      </c>
      <c r="AA4" s="2">
        <v>79</v>
      </c>
      <c r="AB4" s="2">
        <v>54</v>
      </c>
      <c r="AC4" s="2">
        <v>243</v>
      </c>
      <c r="AD4" s="2">
        <v>280</v>
      </c>
      <c r="AE4" s="2">
        <v>310</v>
      </c>
      <c r="AF4" s="2"/>
      <c r="AG4" s="2"/>
      <c r="AH4" s="49">
        <f>SUM(C4:AF4)</f>
        <v>5506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74B25-1902-4FAB-909E-1F0BE536D48D}">
  <dimension ref="B1:AH7"/>
  <sheetViews>
    <sheetView showGridLines="0" workbookViewId="0">
      <selection activeCell="K33" sqref="K33"/>
    </sheetView>
  </sheetViews>
  <sheetFormatPr defaultRowHeight="13.5" x14ac:dyDescent="0.15"/>
  <cols>
    <col min="1" max="1" width="2.25" customWidth="1"/>
    <col min="2" max="2" width="19.875" customWidth="1"/>
    <col min="3" max="17" width="7" customWidth="1"/>
    <col min="18" max="18" width="13.5" customWidth="1"/>
    <col min="19" max="33" width="7" customWidth="1"/>
    <col min="34" max="34" width="9.5" customWidth="1"/>
  </cols>
  <sheetData>
    <row r="1" spans="2:34" x14ac:dyDescent="0.15">
      <c r="B1" s="3">
        <v>43160</v>
      </c>
      <c r="D1" t="s">
        <v>38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4"/>
    </row>
    <row r="4" spans="2:34" x14ac:dyDescent="0.15">
      <c r="B4" s="1" t="s">
        <v>0</v>
      </c>
      <c r="C4" s="2">
        <v>1.58</v>
      </c>
      <c r="D4" s="2">
        <v>2.13</v>
      </c>
      <c r="E4" s="2">
        <v>4.7</v>
      </c>
      <c r="F4" s="2">
        <v>4.9800000000000004</v>
      </c>
      <c r="G4" s="2">
        <v>0.41</v>
      </c>
      <c r="H4" s="2">
        <v>3.57</v>
      </c>
      <c r="I4" s="2">
        <v>4.46</v>
      </c>
      <c r="J4" s="2">
        <v>0.6</v>
      </c>
      <c r="K4" s="2">
        <v>0.74</v>
      </c>
      <c r="L4" s="2">
        <v>2.44</v>
      </c>
      <c r="M4" s="2">
        <v>3.22</v>
      </c>
      <c r="N4" s="2">
        <v>5.58</v>
      </c>
      <c r="O4" s="2">
        <v>5.33</v>
      </c>
      <c r="P4" s="2">
        <v>5.12</v>
      </c>
      <c r="Q4" s="2">
        <v>5.28</v>
      </c>
      <c r="R4" s="2">
        <v>0.69</v>
      </c>
      <c r="S4" s="2">
        <v>4.55</v>
      </c>
      <c r="T4" s="2">
        <v>4.87</v>
      </c>
      <c r="U4" s="2">
        <v>0.62</v>
      </c>
      <c r="V4" s="2">
        <v>2.11</v>
      </c>
      <c r="W4" s="2">
        <v>1.1399999999999999</v>
      </c>
      <c r="X4" s="2">
        <v>1.32</v>
      </c>
      <c r="Y4" s="2">
        <v>2.58</v>
      </c>
      <c r="Z4" s="2">
        <v>5.54</v>
      </c>
      <c r="AA4" s="2">
        <v>5.94</v>
      </c>
      <c r="AB4" s="2">
        <v>6.12</v>
      </c>
      <c r="AC4" s="2">
        <v>6.11</v>
      </c>
      <c r="AD4" s="2">
        <v>6.16</v>
      </c>
      <c r="AE4" s="2">
        <v>4.37</v>
      </c>
      <c r="AF4" s="2">
        <v>6.58</v>
      </c>
      <c r="AG4" s="2">
        <v>6.3</v>
      </c>
      <c r="AH4" s="5">
        <f>AVERAGE(C4:AG4)</f>
        <v>3.7141935483870965</v>
      </c>
    </row>
    <row r="5" spans="2:34" x14ac:dyDescent="0.15">
      <c r="B5" s="1" t="s">
        <v>1</v>
      </c>
      <c r="C5" s="2">
        <v>77</v>
      </c>
      <c r="D5" s="2">
        <v>215</v>
      </c>
      <c r="E5" s="2">
        <v>328</v>
      </c>
      <c r="F5" s="2">
        <v>411</v>
      </c>
      <c r="G5" s="2">
        <v>33</v>
      </c>
      <c r="H5" s="2">
        <v>191</v>
      </c>
      <c r="I5" s="2">
        <v>348</v>
      </c>
      <c r="J5" s="2">
        <v>56</v>
      </c>
      <c r="K5" s="2">
        <v>70</v>
      </c>
      <c r="L5" s="2">
        <v>273</v>
      </c>
      <c r="M5" s="2">
        <v>315</v>
      </c>
      <c r="N5" s="2">
        <v>419</v>
      </c>
      <c r="O5" s="2">
        <v>412</v>
      </c>
      <c r="P5" s="2">
        <v>355</v>
      </c>
      <c r="Q5" s="2">
        <v>378</v>
      </c>
      <c r="R5" s="2">
        <v>58</v>
      </c>
      <c r="S5" s="2">
        <v>349</v>
      </c>
      <c r="T5" s="2">
        <v>314</v>
      </c>
      <c r="U5" s="2">
        <v>55</v>
      </c>
      <c r="V5" s="2">
        <v>54</v>
      </c>
      <c r="W5" s="2">
        <v>98</v>
      </c>
      <c r="X5" s="2">
        <v>144</v>
      </c>
      <c r="Y5" s="2">
        <v>209</v>
      </c>
      <c r="Z5" s="2">
        <v>421</v>
      </c>
      <c r="AA5" s="2">
        <v>383</v>
      </c>
      <c r="AB5" s="2">
        <v>428</v>
      </c>
      <c r="AC5" s="2">
        <v>422</v>
      </c>
      <c r="AD5" s="2">
        <v>431</v>
      </c>
      <c r="AE5" s="2">
        <v>370</v>
      </c>
      <c r="AF5" s="2">
        <v>429</v>
      </c>
      <c r="AG5" s="2">
        <v>432</v>
      </c>
      <c r="AH5" s="4">
        <f>SUM(C5:AG5)</f>
        <v>8478</v>
      </c>
    </row>
    <row r="6" spans="2:34" x14ac:dyDescent="0.15">
      <c r="B6" s="1" t="s">
        <v>2</v>
      </c>
      <c r="C6" s="14">
        <v>0.80579999999999996</v>
      </c>
      <c r="D6" s="14">
        <v>1.669</v>
      </c>
      <c r="E6" s="14">
        <v>1.1538999999999999</v>
      </c>
      <c r="F6" s="14">
        <v>1.3646</v>
      </c>
      <c r="G6" s="14">
        <v>1.3308</v>
      </c>
      <c r="H6" s="14">
        <v>0.88460000000000005</v>
      </c>
      <c r="I6" s="14">
        <v>1.2901</v>
      </c>
      <c r="J6" s="14">
        <v>1.5431999999999999</v>
      </c>
      <c r="K6" s="14">
        <v>1.5641</v>
      </c>
      <c r="L6" s="14">
        <v>1.85</v>
      </c>
      <c r="M6" s="14">
        <v>1.6174999999999999</v>
      </c>
      <c r="N6" s="14">
        <v>1.2416</v>
      </c>
      <c r="O6" s="14">
        <v>1.2781</v>
      </c>
      <c r="P6" s="14">
        <v>1.1464000000000001</v>
      </c>
      <c r="Q6" s="14">
        <v>1.1837</v>
      </c>
      <c r="R6" s="14">
        <v>1.3897999999999999</v>
      </c>
      <c r="S6" s="14">
        <v>1.2682</v>
      </c>
      <c r="T6" s="14">
        <v>1.0661</v>
      </c>
      <c r="U6" s="14">
        <v>1.4668000000000001</v>
      </c>
      <c r="V6" s="14">
        <v>0.42320000000000002</v>
      </c>
      <c r="W6" s="14">
        <v>1.4214</v>
      </c>
      <c r="X6" s="14">
        <v>1.8038000000000001</v>
      </c>
      <c r="Y6" s="14">
        <v>1.3393999999999999</v>
      </c>
      <c r="Z6" s="14">
        <v>1.2565</v>
      </c>
      <c r="AA6" s="14">
        <v>1.0661</v>
      </c>
      <c r="AB6" s="14">
        <v>1.1563000000000001</v>
      </c>
      <c r="AC6" s="14">
        <v>1.1419999999999999</v>
      </c>
      <c r="AD6" s="14">
        <v>1.1569</v>
      </c>
      <c r="AE6" s="14">
        <v>1.3998999999999999</v>
      </c>
      <c r="AF6" s="14">
        <v>1.0780000000000001</v>
      </c>
      <c r="AG6" s="14">
        <v>1.1337999999999999</v>
      </c>
      <c r="AH6" s="6">
        <f>AVERAGE(C6:AG6)</f>
        <v>1.2739225806451617</v>
      </c>
    </row>
    <row r="7" spans="2:34" x14ac:dyDescent="0.15">
      <c r="B7" s="1" t="s">
        <v>3</v>
      </c>
      <c r="C7" s="2">
        <v>10.3</v>
      </c>
      <c r="D7" s="2">
        <v>7.1</v>
      </c>
      <c r="E7" s="2">
        <v>15.6</v>
      </c>
      <c r="F7" s="2">
        <v>22.5</v>
      </c>
      <c r="G7" s="2">
        <v>16.8</v>
      </c>
      <c r="H7" s="2">
        <v>7.2</v>
      </c>
      <c r="I7" s="2">
        <v>7.7</v>
      </c>
      <c r="J7" s="2">
        <v>9</v>
      </c>
      <c r="K7" s="2">
        <v>10.5</v>
      </c>
      <c r="L7" s="2">
        <v>7.3</v>
      </c>
      <c r="M7" s="2">
        <v>11.7</v>
      </c>
      <c r="N7" s="2">
        <v>10.9</v>
      </c>
      <c r="O7" s="2">
        <v>22.1</v>
      </c>
      <c r="P7" s="2">
        <v>21.3</v>
      </c>
      <c r="Q7" s="2">
        <v>24.1</v>
      </c>
      <c r="R7" s="2">
        <v>15.3</v>
      </c>
      <c r="S7" s="2">
        <v>8.1</v>
      </c>
      <c r="T7" s="2">
        <v>18.3</v>
      </c>
      <c r="U7" s="2">
        <v>13.2</v>
      </c>
      <c r="V7" s="2">
        <v>7.9</v>
      </c>
      <c r="W7" s="2">
        <v>6.2</v>
      </c>
      <c r="X7" s="2">
        <v>10.1</v>
      </c>
      <c r="Y7" s="2">
        <v>11.8</v>
      </c>
      <c r="Z7" s="2">
        <v>15</v>
      </c>
      <c r="AA7" s="2">
        <v>19.100000000000001</v>
      </c>
      <c r="AB7" s="2">
        <v>22.2</v>
      </c>
      <c r="AC7" s="2">
        <v>21.4</v>
      </c>
      <c r="AD7" s="2">
        <v>24.4</v>
      </c>
      <c r="AE7" s="2">
        <v>23</v>
      </c>
      <c r="AF7" s="2">
        <v>13.8</v>
      </c>
      <c r="AG7" s="2">
        <v>14</v>
      </c>
      <c r="AH7" s="7">
        <f>AVERAGE(C7:AG7)</f>
        <v>14.448387096774193</v>
      </c>
    </row>
  </sheetData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7DB0F-0C54-46DD-B4F5-AB6C02D46E12}">
  <dimension ref="B1:AH25"/>
  <sheetViews>
    <sheetView showGridLines="0" workbookViewId="0">
      <selection activeCell="C4" sqref="C4:AE4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2" width="6.375" bestFit="1" customWidth="1"/>
    <col min="33" max="33" width="6.375" customWidth="1"/>
  </cols>
  <sheetData>
    <row r="1" spans="2:34" x14ac:dyDescent="0.15">
      <c r="B1" s="3">
        <v>43862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69</v>
      </c>
      <c r="D3" s="9" t="s">
        <v>70</v>
      </c>
      <c r="E3" s="9" t="s">
        <v>71</v>
      </c>
      <c r="F3" s="9" t="s">
        <v>72</v>
      </c>
      <c r="G3" s="9" t="s">
        <v>73</v>
      </c>
      <c r="H3" s="9" t="s">
        <v>74</v>
      </c>
      <c r="I3" s="9" t="s">
        <v>75</v>
      </c>
      <c r="J3" s="9" t="s">
        <v>76</v>
      </c>
      <c r="K3" s="9" t="s">
        <v>77</v>
      </c>
      <c r="L3" s="9" t="s">
        <v>78</v>
      </c>
      <c r="M3" s="9" t="s">
        <v>79</v>
      </c>
      <c r="N3" s="9" t="s">
        <v>80</v>
      </c>
      <c r="O3" s="9" t="s">
        <v>81</v>
      </c>
      <c r="P3" s="9" t="s">
        <v>82</v>
      </c>
      <c r="Q3" s="9" t="s">
        <v>83</v>
      </c>
      <c r="R3" s="9" t="s">
        <v>84</v>
      </c>
      <c r="S3" s="9" t="s">
        <v>85</v>
      </c>
      <c r="T3" s="9" t="s">
        <v>86</v>
      </c>
      <c r="U3" s="9" t="s">
        <v>87</v>
      </c>
      <c r="V3" s="9" t="s">
        <v>88</v>
      </c>
      <c r="W3" s="9" t="s">
        <v>89</v>
      </c>
      <c r="X3" s="9" t="s">
        <v>90</v>
      </c>
      <c r="Y3" s="9" t="s">
        <v>91</v>
      </c>
      <c r="Z3" s="9" t="s">
        <v>92</v>
      </c>
      <c r="AA3" s="9" t="s">
        <v>93</v>
      </c>
      <c r="AB3" s="9" t="s">
        <v>94</v>
      </c>
      <c r="AC3" s="9" t="s">
        <v>95</v>
      </c>
      <c r="AD3" s="9" t="s">
        <v>96</v>
      </c>
      <c r="AE3" s="9" t="s">
        <v>97</v>
      </c>
      <c r="AF3" s="9" t="s">
        <v>98</v>
      </c>
      <c r="AG3" s="9" t="s">
        <v>99</v>
      </c>
      <c r="AH3" s="10" t="s">
        <v>44</v>
      </c>
    </row>
    <row r="4" spans="2:34" x14ac:dyDescent="0.15">
      <c r="B4" s="8" t="s">
        <v>1</v>
      </c>
      <c r="C4" s="9">
        <v>73</v>
      </c>
      <c r="D4" s="9">
        <v>283</v>
      </c>
      <c r="E4" s="9">
        <v>133</v>
      </c>
      <c r="F4" s="9">
        <v>267</v>
      </c>
      <c r="G4" s="9">
        <v>40</v>
      </c>
      <c r="H4" s="9">
        <v>17</v>
      </c>
      <c r="I4" s="9">
        <v>239</v>
      </c>
      <c r="J4" s="9">
        <v>72</v>
      </c>
      <c r="K4" s="9">
        <v>141</v>
      </c>
      <c r="L4" s="9">
        <v>126</v>
      </c>
      <c r="M4" s="9">
        <v>223</v>
      </c>
      <c r="N4" s="9">
        <v>234</v>
      </c>
      <c r="O4" s="9">
        <v>91</v>
      </c>
      <c r="P4" s="9">
        <v>178</v>
      </c>
      <c r="Q4" s="9">
        <v>195</v>
      </c>
      <c r="R4" s="9">
        <v>50</v>
      </c>
      <c r="S4" s="9">
        <v>167</v>
      </c>
      <c r="T4" s="9">
        <v>117</v>
      </c>
      <c r="U4" s="9">
        <v>241</v>
      </c>
      <c r="V4" s="9">
        <v>150</v>
      </c>
      <c r="W4" s="9">
        <v>360</v>
      </c>
      <c r="X4" s="9">
        <v>36</v>
      </c>
      <c r="Y4" s="9">
        <v>142</v>
      </c>
      <c r="Z4" s="9">
        <v>354</v>
      </c>
      <c r="AA4" s="9">
        <v>66</v>
      </c>
      <c r="AB4" s="9">
        <v>46</v>
      </c>
      <c r="AC4" s="9">
        <v>216</v>
      </c>
      <c r="AD4" s="9">
        <v>215</v>
      </c>
      <c r="AE4" s="9">
        <v>279</v>
      </c>
      <c r="AF4" s="9"/>
      <c r="AG4" s="9"/>
      <c r="AH4" s="55">
        <f>SUM(C4:AF4)</f>
        <v>4751</v>
      </c>
    </row>
    <row r="25" spans="2:2" ht="14.25" x14ac:dyDescent="0.15">
      <c r="B25" s="18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CAE3A-7688-40B2-92EC-D6502ABCA0A8}">
  <dimension ref="B1:AH4"/>
  <sheetViews>
    <sheetView showGridLines="0" workbookViewId="0">
      <selection activeCell="Q33" sqref="Q33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43891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32" t="s">
        <v>44</v>
      </c>
    </row>
    <row r="4" spans="2:34" x14ac:dyDescent="0.15">
      <c r="B4" s="1" t="s">
        <v>1</v>
      </c>
      <c r="C4" s="2">
        <v>322</v>
      </c>
      <c r="D4" s="2">
        <v>282</v>
      </c>
      <c r="E4" s="2">
        <v>230</v>
      </c>
      <c r="F4" s="2">
        <v>96</v>
      </c>
      <c r="G4" s="2">
        <v>153</v>
      </c>
      <c r="H4" s="2">
        <v>254</v>
      </c>
      <c r="I4" s="2">
        <v>349</v>
      </c>
      <c r="J4" s="2">
        <v>201</v>
      </c>
      <c r="K4" s="2">
        <v>371</v>
      </c>
      <c r="L4" s="2">
        <v>42</v>
      </c>
      <c r="M4" s="2">
        <v>164</v>
      </c>
      <c r="N4" s="2">
        <v>416</v>
      </c>
      <c r="O4" s="2">
        <v>337</v>
      </c>
      <c r="P4" s="2">
        <v>102</v>
      </c>
      <c r="Q4" s="2">
        <v>319</v>
      </c>
      <c r="R4" s="2">
        <v>167</v>
      </c>
      <c r="S4" s="2">
        <v>204</v>
      </c>
      <c r="T4" s="2">
        <v>360</v>
      </c>
      <c r="U4" s="2">
        <v>404</v>
      </c>
      <c r="V4" s="2">
        <v>146</v>
      </c>
      <c r="W4" s="2">
        <v>409</v>
      </c>
      <c r="X4" s="2">
        <v>73</v>
      </c>
      <c r="Y4" s="2">
        <v>414</v>
      </c>
      <c r="Z4" s="2">
        <v>252</v>
      </c>
      <c r="AA4" s="2">
        <v>441</v>
      </c>
      <c r="AB4" s="2">
        <v>434</v>
      </c>
      <c r="AC4" s="2">
        <v>91</v>
      </c>
      <c r="AD4" s="2">
        <v>62</v>
      </c>
      <c r="AE4" s="2">
        <v>132</v>
      </c>
      <c r="AF4" s="2">
        <v>281</v>
      </c>
      <c r="AG4" s="2">
        <v>399</v>
      </c>
      <c r="AH4" s="49">
        <f>SUM(C4:AG4)</f>
        <v>7907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8614C-0666-49D8-85CE-992C97B8311C}">
  <dimension ref="B1:AH25"/>
  <sheetViews>
    <sheetView showGridLines="0" workbookViewId="0">
      <selection activeCell="R34" sqref="R34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2" width="6.375" bestFit="1" customWidth="1"/>
    <col min="33" max="33" width="6.375" customWidth="1"/>
  </cols>
  <sheetData>
    <row r="1" spans="2:34" x14ac:dyDescent="0.15">
      <c r="B1" s="3">
        <v>43891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69</v>
      </c>
      <c r="D3" s="9" t="s">
        <v>70</v>
      </c>
      <c r="E3" s="9" t="s">
        <v>71</v>
      </c>
      <c r="F3" s="9" t="s">
        <v>72</v>
      </c>
      <c r="G3" s="9" t="s">
        <v>73</v>
      </c>
      <c r="H3" s="9" t="s">
        <v>74</v>
      </c>
      <c r="I3" s="9" t="s">
        <v>75</v>
      </c>
      <c r="J3" s="9" t="s">
        <v>76</v>
      </c>
      <c r="K3" s="9" t="s">
        <v>77</v>
      </c>
      <c r="L3" s="9" t="s">
        <v>78</v>
      </c>
      <c r="M3" s="9" t="s">
        <v>79</v>
      </c>
      <c r="N3" s="9" t="s">
        <v>80</v>
      </c>
      <c r="O3" s="9" t="s">
        <v>81</v>
      </c>
      <c r="P3" s="9" t="s">
        <v>82</v>
      </c>
      <c r="Q3" s="9" t="s">
        <v>83</v>
      </c>
      <c r="R3" s="9" t="s">
        <v>84</v>
      </c>
      <c r="S3" s="9" t="s">
        <v>85</v>
      </c>
      <c r="T3" s="9" t="s">
        <v>86</v>
      </c>
      <c r="U3" s="9" t="s">
        <v>87</v>
      </c>
      <c r="V3" s="9" t="s">
        <v>88</v>
      </c>
      <c r="W3" s="9" t="s">
        <v>89</v>
      </c>
      <c r="X3" s="9" t="s">
        <v>90</v>
      </c>
      <c r="Y3" s="9" t="s">
        <v>91</v>
      </c>
      <c r="Z3" s="9" t="s">
        <v>92</v>
      </c>
      <c r="AA3" s="9" t="s">
        <v>93</v>
      </c>
      <c r="AB3" s="9" t="s">
        <v>94</v>
      </c>
      <c r="AC3" s="9" t="s">
        <v>95</v>
      </c>
      <c r="AD3" s="9" t="s">
        <v>96</v>
      </c>
      <c r="AE3" s="9" t="s">
        <v>97</v>
      </c>
      <c r="AF3" s="9" t="s">
        <v>98</v>
      </c>
      <c r="AG3" s="9" t="s">
        <v>99</v>
      </c>
      <c r="AH3" s="10" t="s">
        <v>44</v>
      </c>
    </row>
    <row r="4" spans="2:34" x14ac:dyDescent="0.15">
      <c r="B4" s="8" t="s">
        <v>1</v>
      </c>
      <c r="C4" s="9">
        <v>305</v>
      </c>
      <c r="D4" s="9">
        <v>229</v>
      </c>
      <c r="E4" s="9">
        <v>210</v>
      </c>
      <c r="F4" s="9">
        <v>87</v>
      </c>
      <c r="G4" s="9">
        <v>128</v>
      </c>
      <c r="H4" s="9">
        <v>241</v>
      </c>
      <c r="I4" s="9">
        <v>329</v>
      </c>
      <c r="J4" s="9">
        <v>188</v>
      </c>
      <c r="K4" s="9">
        <v>361</v>
      </c>
      <c r="L4" s="9">
        <v>27</v>
      </c>
      <c r="M4" s="9">
        <v>116</v>
      </c>
      <c r="N4" s="9">
        <v>387</v>
      </c>
      <c r="O4" s="9">
        <v>302</v>
      </c>
      <c r="P4" s="9">
        <v>93</v>
      </c>
      <c r="Q4" s="9">
        <v>277</v>
      </c>
      <c r="R4" s="9">
        <v>191</v>
      </c>
      <c r="S4" s="9">
        <v>175</v>
      </c>
      <c r="T4" s="9">
        <v>327</v>
      </c>
      <c r="U4" s="9">
        <v>383</v>
      </c>
      <c r="V4" s="9">
        <v>107</v>
      </c>
      <c r="W4" s="9">
        <v>360</v>
      </c>
      <c r="X4" s="9">
        <v>42</v>
      </c>
      <c r="Y4" s="9">
        <v>388</v>
      </c>
      <c r="Z4" s="9">
        <v>240</v>
      </c>
      <c r="AA4" s="9">
        <v>418</v>
      </c>
      <c r="AB4" s="9">
        <v>412</v>
      </c>
      <c r="AC4" s="9">
        <v>72</v>
      </c>
      <c r="AD4" s="9">
        <v>57</v>
      </c>
      <c r="AE4" s="9">
        <v>120</v>
      </c>
      <c r="AF4" s="9">
        <v>248</v>
      </c>
      <c r="AG4" s="9">
        <v>365</v>
      </c>
      <c r="AH4" s="55">
        <f>SUM(C4:AG4)</f>
        <v>7185</v>
      </c>
    </row>
    <row r="25" spans="2:2" ht="14.25" x14ac:dyDescent="0.15">
      <c r="B25" s="18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C45E6-7EE3-43D1-827F-9661DAEA29B9}">
  <dimension ref="B1:AH33"/>
  <sheetViews>
    <sheetView showGridLines="0" workbookViewId="0">
      <selection activeCell="M42" sqref="M42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43922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32" t="s">
        <v>44</v>
      </c>
    </row>
    <row r="4" spans="2:34" x14ac:dyDescent="0.15">
      <c r="B4" s="1" t="s">
        <v>1</v>
      </c>
      <c r="C4" s="2">
        <v>76</v>
      </c>
      <c r="D4" s="2">
        <v>216</v>
      </c>
      <c r="E4" s="2">
        <v>434</v>
      </c>
      <c r="F4" s="2">
        <v>371</v>
      </c>
      <c r="G4" s="2">
        <v>30</v>
      </c>
      <c r="H4" s="2">
        <v>253</v>
      </c>
      <c r="I4" s="2">
        <v>434</v>
      </c>
      <c r="J4" s="2">
        <v>399</v>
      </c>
      <c r="K4" s="2">
        <v>442</v>
      </c>
      <c r="L4" s="2">
        <v>305</v>
      </c>
      <c r="M4" s="2">
        <v>337</v>
      </c>
      <c r="N4" s="2">
        <v>310</v>
      </c>
      <c r="O4" s="2">
        <v>49</v>
      </c>
      <c r="P4" s="2">
        <v>328</v>
      </c>
      <c r="Q4" s="2">
        <v>432</v>
      </c>
      <c r="R4" s="2">
        <v>173</v>
      </c>
      <c r="S4" s="2">
        <v>379</v>
      </c>
      <c r="T4" s="2">
        <v>118</v>
      </c>
      <c r="U4" s="2">
        <v>255</v>
      </c>
      <c r="V4" s="2">
        <v>171</v>
      </c>
      <c r="W4" s="2">
        <v>250</v>
      </c>
      <c r="X4" s="2">
        <v>125</v>
      </c>
      <c r="Y4" s="2">
        <v>218</v>
      </c>
      <c r="Z4" s="2">
        <v>212</v>
      </c>
      <c r="AA4" s="2">
        <v>449</v>
      </c>
      <c r="AB4" s="2">
        <v>128</v>
      </c>
      <c r="AC4" s="2">
        <v>311</v>
      </c>
      <c r="AD4" s="2">
        <v>372</v>
      </c>
      <c r="AE4" s="2">
        <v>433</v>
      </c>
      <c r="AF4" s="2">
        <v>432</v>
      </c>
      <c r="AG4" s="2"/>
      <c r="AH4" s="49">
        <f>SUM(C4:AG4)</f>
        <v>8442</v>
      </c>
    </row>
    <row r="25" spans="3:15" x14ac:dyDescent="0.15">
      <c r="F25">
        <v>8849</v>
      </c>
    </row>
    <row r="26" spans="3:15" x14ac:dyDescent="0.15">
      <c r="C26">
        <f>SUM(N4:AF4)</f>
        <v>5145</v>
      </c>
      <c r="D26">
        <f>SUM(H29:O29)</f>
        <v>2788</v>
      </c>
      <c r="E26">
        <f>C26+D26</f>
        <v>7933</v>
      </c>
      <c r="F26">
        <f>F25-E26</f>
        <v>916</v>
      </c>
    </row>
    <row r="29" spans="3:15" x14ac:dyDescent="0.15">
      <c r="C29">
        <v>94</v>
      </c>
      <c r="D29">
        <v>0</v>
      </c>
      <c r="E29">
        <v>31</v>
      </c>
      <c r="F29">
        <v>117</v>
      </c>
      <c r="G29">
        <v>79</v>
      </c>
      <c r="H29">
        <v>445</v>
      </c>
      <c r="I29">
        <v>191</v>
      </c>
      <c r="J29">
        <v>372</v>
      </c>
      <c r="K29">
        <v>357</v>
      </c>
      <c r="L29">
        <v>289</v>
      </c>
      <c r="M29">
        <v>354</v>
      </c>
      <c r="N29">
        <v>430</v>
      </c>
      <c r="O29">
        <v>350</v>
      </c>
    </row>
    <row r="32" spans="3:15" x14ac:dyDescent="0.15">
      <c r="C32">
        <v>1155</v>
      </c>
      <c r="D32">
        <v>627.29999999999995</v>
      </c>
      <c r="E32">
        <v>2147.9</v>
      </c>
      <c r="F32">
        <v>3047.8</v>
      </c>
      <c r="G32">
        <v>412.6</v>
      </c>
      <c r="H32">
        <f>SUM(C32:G32)</f>
        <v>7390.6</v>
      </c>
      <c r="I32">
        <f>F26/H32</f>
        <v>0.1239412226341569</v>
      </c>
    </row>
    <row r="33" spans="3:7" x14ac:dyDescent="0.15">
      <c r="C33">
        <f>ROUND(C32*$I$32,0)</f>
        <v>143</v>
      </c>
      <c r="D33">
        <f t="shared" ref="D33:G33" si="0">ROUND(D32*$I$32,0)</f>
        <v>78</v>
      </c>
      <c r="E33">
        <f t="shared" si="0"/>
        <v>266</v>
      </c>
      <c r="F33">
        <f t="shared" si="0"/>
        <v>378</v>
      </c>
      <c r="G33">
        <f t="shared" si="0"/>
        <v>51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8149E-1BBD-4A7B-A9CA-11326A06A050}">
  <dimension ref="B1:AH25"/>
  <sheetViews>
    <sheetView showGridLines="0" workbookViewId="0">
      <selection activeCell="B2" sqref="B2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2" width="6.375" bestFit="1" customWidth="1"/>
    <col min="33" max="33" width="6.375" customWidth="1"/>
  </cols>
  <sheetData>
    <row r="1" spans="2:34" x14ac:dyDescent="0.15">
      <c r="B1" s="3">
        <v>43922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69</v>
      </c>
      <c r="D3" s="9" t="s">
        <v>70</v>
      </c>
      <c r="E3" s="9" t="s">
        <v>71</v>
      </c>
      <c r="F3" s="9" t="s">
        <v>72</v>
      </c>
      <c r="G3" s="9" t="s">
        <v>73</v>
      </c>
      <c r="H3" s="9" t="s">
        <v>74</v>
      </c>
      <c r="I3" s="9" t="s">
        <v>75</v>
      </c>
      <c r="J3" s="9" t="s">
        <v>76</v>
      </c>
      <c r="K3" s="9" t="s">
        <v>77</v>
      </c>
      <c r="L3" s="9" t="s">
        <v>78</v>
      </c>
      <c r="M3" s="9" t="s">
        <v>79</v>
      </c>
      <c r="N3" s="9" t="s">
        <v>80</v>
      </c>
      <c r="O3" s="9" t="s">
        <v>81</v>
      </c>
      <c r="P3" s="9" t="s">
        <v>82</v>
      </c>
      <c r="Q3" s="9" t="s">
        <v>83</v>
      </c>
      <c r="R3" s="9" t="s">
        <v>84</v>
      </c>
      <c r="S3" s="9" t="s">
        <v>85</v>
      </c>
      <c r="T3" s="9" t="s">
        <v>86</v>
      </c>
      <c r="U3" s="9" t="s">
        <v>87</v>
      </c>
      <c r="V3" s="9" t="s">
        <v>88</v>
      </c>
      <c r="W3" s="9" t="s">
        <v>89</v>
      </c>
      <c r="X3" s="9" t="s">
        <v>90</v>
      </c>
      <c r="Y3" s="9" t="s">
        <v>91</v>
      </c>
      <c r="Z3" s="9" t="s">
        <v>92</v>
      </c>
      <c r="AA3" s="9" t="s">
        <v>93</v>
      </c>
      <c r="AB3" s="9" t="s">
        <v>94</v>
      </c>
      <c r="AC3" s="9" t="s">
        <v>95</v>
      </c>
      <c r="AD3" s="9" t="s">
        <v>96</v>
      </c>
      <c r="AE3" s="9" t="s">
        <v>97</v>
      </c>
      <c r="AF3" s="9" t="s">
        <v>98</v>
      </c>
      <c r="AG3" s="9"/>
      <c r="AH3" s="10" t="s">
        <v>44</v>
      </c>
    </row>
    <row r="4" spans="2:34" x14ac:dyDescent="0.15">
      <c r="B4" s="8" t="s">
        <v>1</v>
      </c>
      <c r="C4" s="9">
        <v>60</v>
      </c>
      <c r="D4" s="9">
        <v>209</v>
      </c>
      <c r="E4" s="9">
        <v>411</v>
      </c>
      <c r="F4" s="9">
        <v>363</v>
      </c>
      <c r="G4" s="9">
        <v>213</v>
      </c>
      <c r="H4" s="9">
        <v>234</v>
      </c>
      <c r="I4" s="9">
        <v>418</v>
      </c>
      <c r="J4" s="9">
        <v>368</v>
      </c>
      <c r="K4" s="9">
        <v>401</v>
      </c>
      <c r="L4" s="9">
        <v>267</v>
      </c>
      <c r="M4" s="9">
        <v>257</v>
      </c>
      <c r="N4" s="9">
        <v>287</v>
      </c>
      <c r="O4" s="9">
        <v>38</v>
      </c>
      <c r="P4" s="9">
        <v>307</v>
      </c>
      <c r="Q4" s="9">
        <v>403</v>
      </c>
      <c r="R4" s="9">
        <v>223</v>
      </c>
      <c r="S4" s="9">
        <v>359.00000000000051</v>
      </c>
      <c r="T4" s="9">
        <v>105</v>
      </c>
      <c r="U4" s="9">
        <v>232</v>
      </c>
      <c r="V4" s="9">
        <v>96</v>
      </c>
      <c r="W4" s="9">
        <v>193</v>
      </c>
      <c r="X4" s="9">
        <v>122</v>
      </c>
      <c r="Y4" s="9">
        <v>209</v>
      </c>
      <c r="Z4" s="9">
        <v>176</v>
      </c>
      <c r="AA4" s="9">
        <v>425</v>
      </c>
      <c r="AB4" s="9">
        <v>123</v>
      </c>
      <c r="AC4" s="9">
        <v>341</v>
      </c>
      <c r="AD4" s="9">
        <v>356</v>
      </c>
      <c r="AE4" s="9">
        <v>406</v>
      </c>
      <c r="AF4" s="9">
        <v>408</v>
      </c>
      <c r="AG4" s="9"/>
      <c r="AH4" s="55">
        <f>SUM(C4:AG4)</f>
        <v>8010.0000000000009</v>
      </c>
    </row>
    <row r="25" spans="2:2" ht="14.25" x14ac:dyDescent="0.15">
      <c r="B25" s="18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39A73-2061-4B24-8C70-A3ED88DEFE90}">
  <dimension ref="B1:AH4"/>
  <sheetViews>
    <sheetView showGridLines="0" workbookViewId="0">
      <selection activeCell="I30" sqref="I30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43952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32" t="s">
        <v>44</v>
      </c>
    </row>
    <row r="4" spans="2:34" x14ac:dyDescent="0.15">
      <c r="B4" s="1" t="s">
        <v>1</v>
      </c>
      <c r="C4" s="2">
        <v>353</v>
      </c>
      <c r="D4" s="2">
        <v>436</v>
      </c>
      <c r="E4" s="2">
        <v>282</v>
      </c>
      <c r="F4" s="2">
        <v>371</v>
      </c>
      <c r="G4" s="2">
        <v>318</v>
      </c>
      <c r="H4" s="2">
        <v>162</v>
      </c>
      <c r="I4" s="2">
        <v>456</v>
      </c>
      <c r="J4" s="2">
        <v>446</v>
      </c>
      <c r="K4" s="2">
        <v>173</v>
      </c>
      <c r="L4" s="2">
        <v>206</v>
      </c>
      <c r="M4" s="2">
        <v>451</v>
      </c>
      <c r="N4" s="2">
        <v>383</v>
      </c>
      <c r="O4" s="2">
        <v>367</v>
      </c>
      <c r="P4" s="2">
        <v>437</v>
      </c>
      <c r="Q4" s="2">
        <v>275</v>
      </c>
      <c r="R4" s="2">
        <v>130</v>
      </c>
      <c r="S4" s="2">
        <v>142</v>
      </c>
      <c r="T4" s="2">
        <v>211</v>
      </c>
      <c r="U4" s="2">
        <v>307</v>
      </c>
      <c r="V4" s="2">
        <v>349</v>
      </c>
      <c r="W4" s="2">
        <v>173</v>
      </c>
      <c r="X4" s="2">
        <v>365</v>
      </c>
      <c r="Y4" s="2">
        <v>339</v>
      </c>
      <c r="Z4" s="2">
        <v>435</v>
      </c>
      <c r="AA4" s="2">
        <v>337</v>
      </c>
      <c r="AB4" s="2">
        <v>301</v>
      </c>
      <c r="AC4" s="2">
        <v>398</v>
      </c>
      <c r="AD4" s="2">
        <v>432</v>
      </c>
      <c r="AE4" s="2">
        <v>457</v>
      </c>
      <c r="AF4" s="2">
        <v>451</v>
      </c>
      <c r="AG4" s="2">
        <v>222</v>
      </c>
      <c r="AH4" s="49">
        <f>SUM(C4:AG4)</f>
        <v>10165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4CF6B-36CC-45A3-A608-BE07FFA29870}">
  <dimension ref="B1:AH25"/>
  <sheetViews>
    <sheetView showGridLines="0" workbookViewId="0">
      <selection activeCell="A26" sqref="A26:XFD27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2" width="6.375" bestFit="1" customWidth="1"/>
    <col min="33" max="33" width="6.375" customWidth="1"/>
  </cols>
  <sheetData>
    <row r="1" spans="2:34" x14ac:dyDescent="0.15">
      <c r="B1" s="3">
        <v>43952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69</v>
      </c>
      <c r="D3" s="9" t="s">
        <v>70</v>
      </c>
      <c r="E3" s="9" t="s">
        <v>71</v>
      </c>
      <c r="F3" s="9" t="s">
        <v>72</v>
      </c>
      <c r="G3" s="9" t="s">
        <v>73</v>
      </c>
      <c r="H3" s="9" t="s">
        <v>74</v>
      </c>
      <c r="I3" s="9" t="s">
        <v>75</v>
      </c>
      <c r="J3" s="9" t="s">
        <v>76</v>
      </c>
      <c r="K3" s="9" t="s">
        <v>77</v>
      </c>
      <c r="L3" s="9" t="s">
        <v>78</v>
      </c>
      <c r="M3" s="9" t="s">
        <v>79</v>
      </c>
      <c r="N3" s="9" t="s">
        <v>80</v>
      </c>
      <c r="O3" s="9" t="s">
        <v>81</v>
      </c>
      <c r="P3" s="9" t="s">
        <v>82</v>
      </c>
      <c r="Q3" s="9" t="s">
        <v>83</v>
      </c>
      <c r="R3" s="9" t="s">
        <v>84</v>
      </c>
      <c r="S3" s="9" t="s">
        <v>85</v>
      </c>
      <c r="T3" s="9" t="s">
        <v>86</v>
      </c>
      <c r="U3" s="9" t="s">
        <v>87</v>
      </c>
      <c r="V3" s="9" t="s">
        <v>88</v>
      </c>
      <c r="W3" s="9" t="s">
        <v>89</v>
      </c>
      <c r="X3" s="9" t="s">
        <v>90</v>
      </c>
      <c r="Y3" s="9" t="s">
        <v>91</v>
      </c>
      <c r="Z3" s="9" t="s">
        <v>92</v>
      </c>
      <c r="AA3" s="9" t="s">
        <v>93</v>
      </c>
      <c r="AB3" s="9" t="s">
        <v>94</v>
      </c>
      <c r="AC3" s="9" t="s">
        <v>95</v>
      </c>
      <c r="AD3" s="9" t="s">
        <v>96</v>
      </c>
      <c r="AE3" s="9" t="s">
        <v>97</v>
      </c>
      <c r="AF3" s="9" t="s">
        <v>98</v>
      </c>
      <c r="AG3" s="9" t="s">
        <v>99</v>
      </c>
      <c r="AH3" s="10" t="s">
        <v>44</v>
      </c>
    </row>
    <row r="4" spans="2:34" x14ac:dyDescent="0.15">
      <c r="B4" s="8" t="s">
        <v>1</v>
      </c>
      <c r="C4" s="9">
        <v>322</v>
      </c>
      <c r="D4" s="9">
        <v>414</v>
      </c>
      <c r="E4" s="9">
        <v>256</v>
      </c>
      <c r="F4" s="9">
        <v>366</v>
      </c>
      <c r="G4" s="9">
        <v>329</v>
      </c>
      <c r="H4" s="9">
        <v>156</v>
      </c>
      <c r="I4" s="9">
        <v>437</v>
      </c>
      <c r="J4" s="9">
        <v>425</v>
      </c>
      <c r="K4" s="9">
        <v>151</v>
      </c>
      <c r="L4" s="9">
        <v>169</v>
      </c>
      <c r="M4" s="9">
        <v>432</v>
      </c>
      <c r="N4" s="9">
        <v>380</v>
      </c>
      <c r="O4" s="9">
        <v>363</v>
      </c>
      <c r="P4" s="9">
        <v>412</v>
      </c>
      <c r="Q4" s="9">
        <v>241</v>
      </c>
      <c r="R4" s="9">
        <v>118</v>
      </c>
      <c r="S4" s="9">
        <v>122</v>
      </c>
      <c r="T4" s="9">
        <v>153</v>
      </c>
      <c r="U4" s="9">
        <v>258</v>
      </c>
      <c r="V4" s="9">
        <v>224</v>
      </c>
      <c r="W4" s="9">
        <v>249</v>
      </c>
      <c r="X4" s="9">
        <v>311</v>
      </c>
      <c r="Y4" s="9">
        <v>346</v>
      </c>
      <c r="Z4" s="9">
        <v>395</v>
      </c>
      <c r="AA4" s="9">
        <v>324</v>
      </c>
      <c r="AB4" s="9">
        <v>207</v>
      </c>
      <c r="AC4" s="9">
        <v>337</v>
      </c>
      <c r="AD4" s="9">
        <v>415</v>
      </c>
      <c r="AE4" s="9">
        <v>431</v>
      </c>
      <c r="AF4" s="9">
        <v>428</v>
      </c>
      <c r="AG4" s="9">
        <v>209</v>
      </c>
      <c r="AH4" s="55">
        <f>SUM(C4:AG4)</f>
        <v>9380</v>
      </c>
    </row>
    <row r="25" spans="2:2" ht="14.25" x14ac:dyDescent="0.15">
      <c r="B25" s="18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CAFF8-FF72-4779-B2E2-814FBB591552}">
  <dimension ref="B1:AH4"/>
  <sheetViews>
    <sheetView showGridLines="0" workbookViewId="0">
      <selection activeCell="B2" sqref="B2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43983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/>
      <c r="AH3" s="32" t="s">
        <v>44</v>
      </c>
    </row>
    <row r="4" spans="2:34" x14ac:dyDescent="0.15">
      <c r="B4" s="1" t="s">
        <v>1</v>
      </c>
      <c r="C4" s="2">
        <v>308</v>
      </c>
      <c r="D4" s="2">
        <v>399</v>
      </c>
      <c r="E4" s="2">
        <v>365</v>
      </c>
      <c r="F4" s="2">
        <v>435</v>
      </c>
      <c r="G4" s="2">
        <v>419</v>
      </c>
      <c r="H4" s="2">
        <v>356</v>
      </c>
      <c r="I4" s="2">
        <v>417</v>
      </c>
      <c r="J4" s="2">
        <v>448</v>
      </c>
      <c r="K4" s="2">
        <v>432</v>
      </c>
      <c r="L4" s="2">
        <v>421</v>
      </c>
      <c r="M4" s="2">
        <v>117</v>
      </c>
      <c r="N4" s="2">
        <v>187</v>
      </c>
      <c r="O4" s="2">
        <v>140</v>
      </c>
      <c r="P4" s="2">
        <v>76</v>
      </c>
      <c r="Q4" s="2">
        <v>411</v>
      </c>
      <c r="R4" s="2">
        <v>395</v>
      </c>
      <c r="S4" s="2">
        <v>430</v>
      </c>
      <c r="T4" s="2">
        <v>219</v>
      </c>
      <c r="U4" s="2">
        <v>208</v>
      </c>
      <c r="V4" s="2">
        <v>273</v>
      </c>
      <c r="W4" s="2">
        <v>444</v>
      </c>
      <c r="X4" s="2">
        <v>298</v>
      </c>
      <c r="Y4" s="2">
        <v>444</v>
      </c>
      <c r="Z4" s="2">
        <v>417</v>
      </c>
      <c r="AA4" s="2">
        <v>259</v>
      </c>
      <c r="AB4" s="2">
        <v>121</v>
      </c>
      <c r="AC4" s="2">
        <v>351</v>
      </c>
      <c r="AD4" s="2">
        <v>225</v>
      </c>
      <c r="AE4" s="2">
        <v>344</v>
      </c>
      <c r="AF4" s="2">
        <v>114</v>
      </c>
      <c r="AG4" s="2"/>
      <c r="AH4" s="49">
        <f>SUM(C4:AG4)</f>
        <v>9473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67084-CBAC-4024-8268-07ECED13CE09}">
  <dimension ref="B1:AH25"/>
  <sheetViews>
    <sheetView showGridLines="0" workbookViewId="0">
      <selection activeCell="B2" sqref="B2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2" width="6.375" bestFit="1" customWidth="1"/>
    <col min="33" max="33" width="6.375" customWidth="1"/>
  </cols>
  <sheetData>
    <row r="1" spans="2:34" x14ac:dyDescent="0.15">
      <c r="B1" s="3">
        <v>43983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69</v>
      </c>
      <c r="D3" s="9" t="s">
        <v>70</v>
      </c>
      <c r="E3" s="9" t="s">
        <v>71</v>
      </c>
      <c r="F3" s="9" t="s">
        <v>72</v>
      </c>
      <c r="G3" s="9" t="s">
        <v>73</v>
      </c>
      <c r="H3" s="9" t="s">
        <v>74</v>
      </c>
      <c r="I3" s="9" t="s">
        <v>75</v>
      </c>
      <c r="J3" s="9" t="s">
        <v>76</v>
      </c>
      <c r="K3" s="9" t="s">
        <v>77</v>
      </c>
      <c r="L3" s="9" t="s">
        <v>78</v>
      </c>
      <c r="M3" s="9" t="s">
        <v>79</v>
      </c>
      <c r="N3" s="9" t="s">
        <v>80</v>
      </c>
      <c r="O3" s="9" t="s">
        <v>81</v>
      </c>
      <c r="P3" s="9" t="s">
        <v>82</v>
      </c>
      <c r="Q3" s="9" t="s">
        <v>83</v>
      </c>
      <c r="R3" s="9" t="s">
        <v>84</v>
      </c>
      <c r="S3" s="9" t="s">
        <v>85</v>
      </c>
      <c r="T3" s="9" t="s">
        <v>86</v>
      </c>
      <c r="U3" s="9" t="s">
        <v>87</v>
      </c>
      <c r="V3" s="9" t="s">
        <v>88</v>
      </c>
      <c r="W3" s="9" t="s">
        <v>89</v>
      </c>
      <c r="X3" s="9" t="s">
        <v>90</v>
      </c>
      <c r="Y3" s="9" t="s">
        <v>91</v>
      </c>
      <c r="Z3" s="9" t="s">
        <v>92</v>
      </c>
      <c r="AA3" s="9" t="s">
        <v>93</v>
      </c>
      <c r="AB3" s="9" t="s">
        <v>94</v>
      </c>
      <c r="AC3" s="9" t="s">
        <v>95</v>
      </c>
      <c r="AD3" s="9" t="s">
        <v>96</v>
      </c>
      <c r="AE3" s="9" t="s">
        <v>97</v>
      </c>
      <c r="AF3" s="9" t="s">
        <v>98</v>
      </c>
      <c r="AG3" s="9"/>
      <c r="AH3" s="10" t="s">
        <v>44</v>
      </c>
    </row>
    <row r="4" spans="2:34" x14ac:dyDescent="0.15">
      <c r="B4" s="8" t="s">
        <v>1</v>
      </c>
      <c r="C4" s="9">
        <v>284</v>
      </c>
      <c r="D4" s="9">
        <v>364</v>
      </c>
      <c r="E4" s="9">
        <v>327</v>
      </c>
      <c r="F4" s="9">
        <v>407</v>
      </c>
      <c r="G4" s="9">
        <v>395</v>
      </c>
      <c r="H4" s="9">
        <v>295</v>
      </c>
      <c r="I4" s="9">
        <v>397</v>
      </c>
      <c r="J4" s="9">
        <v>422</v>
      </c>
      <c r="K4" s="9">
        <v>409</v>
      </c>
      <c r="L4" s="9">
        <v>394</v>
      </c>
      <c r="M4" s="9">
        <v>110</v>
      </c>
      <c r="N4" s="9">
        <v>150</v>
      </c>
      <c r="O4" s="9">
        <v>115</v>
      </c>
      <c r="P4" s="9">
        <v>66</v>
      </c>
      <c r="Q4" s="9">
        <v>358</v>
      </c>
      <c r="R4" s="9">
        <v>348</v>
      </c>
      <c r="S4" s="9">
        <v>409</v>
      </c>
      <c r="T4" s="9">
        <v>194</v>
      </c>
      <c r="U4" s="9">
        <v>189</v>
      </c>
      <c r="V4" s="9">
        <v>260</v>
      </c>
      <c r="W4" s="9">
        <v>427</v>
      </c>
      <c r="X4" s="9">
        <v>258</v>
      </c>
      <c r="Y4" s="9">
        <v>404</v>
      </c>
      <c r="Z4" s="9">
        <v>379</v>
      </c>
      <c r="AA4" s="9">
        <v>241</v>
      </c>
      <c r="AB4" s="9">
        <v>77</v>
      </c>
      <c r="AC4" s="9">
        <v>306</v>
      </c>
      <c r="AD4" s="9">
        <v>316</v>
      </c>
      <c r="AE4" s="9">
        <v>318</v>
      </c>
      <c r="AF4" s="9">
        <v>117</v>
      </c>
      <c r="AG4" s="9"/>
      <c r="AH4" s="55">
        <f>SUM(C4:AG4)</f>
        <v>8736</v>
      </c>
    </row>
    <row r="25" spans="2:2" ht="14.25" x14ac:dyDescent="0.15">
      <c r="B25" s="18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022A5-6210-4D12-B9C0-549DB93858F4}">
  <dimension ref="B1:AH4"/>
  <sheetViews>
    <sheetView showGridLines="0" workbookViewId="0">
      <selection activeCell="B2" sqref="B2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44013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32" t="s">
        <v>44</v>
      </c>
    </row>
    <row r="4" spans="2:34" x14ac:dyDescent="0.15">
      <c r="B4" s="1" t="s">
        <v>1</v>
      </c>
      <c r="C4" s="2">
        <v>261</v>
      </c>
      <c r="D4" s="2">
        <v>312</v>
      </c>
      <c r="E4" s="2">
        <v>229</v>
      </c>
      <c r="F4" s="2">
        <v>105</v>
      </c>
      <c r="G4" s="2">
        <v>201</v>
      </c>
      <c r="H4" s="2">
        <v>88</v>
      </c>
      <c r="I4" s="2">
        <v>123</v>
      </c>
      <c r="J4" s="2">
        <v>245</v>
      </c>
      <c r="K4" s="2">
        <v>231</v>
      </c>
      <c r="L4" s="2">
        <v>144</v>
      </c>
      <c r="M4" s="2">
        <v>257</v>
      </c>
      <c r="N4" s="2">
        <v>211</v>
      </c>
      <c r="O4" s="2">
        <v>180</v>
      </c>
      <c r="P4" s="2">
        <v>76</v>
      </c>
      <c r="Q4" s="2">
        <v>157</v>
      </c>
      <c r="R4" s="2">
        <v>310</v>
      </c>
      <c r="S4" s="2">
        <v>219</v>
      </c>
      <c r="T4" s="2">
        <v>146</v>
      </c>
      <c r="U4" s="2">
        <v>420</v>
      </c>
      <c r="V4" s="2">
        <v>312</v>
      </c>
      <c r="W4" s="2">
        <v>292</v>
      </c>
      <c r="X4" s="2">
        <v>419</v>
      </c>
      <c r="Y4" s="2">
        <v>151</v>
      </c>
      <c r="Z4" s="2">
        <v>142</v>
      </c>
      <c r="AA4" s="2">
        <v>127</v>
      </c>
      <c r="AB4" s="2">
        <v>193</v>
      </c>
      <c r="AC4" s="2">
        <v>152</v>
      </c>
      <c r="AD4" s="2">
        <v>139</v>
      </c>
      <c r="AE4" s="2">
        <v>218</v>
      </c>
      <c r="AF4" s="2">
        <v>311</v>
      </c>
      <c r="AG4" s="2">
        <v>342</v>
      </c>
      <c r="AH4" s="49">
        <f>SUM(C4:AG4)</f>
        <v>6713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C84E6-36AA-4AD4-955C-6F9C5F84F9BF}">
  <dimension ref="B1:AH7"/>
  <sheetViews>
    <sheetView showGridLines="0" workbookViewId="0">
      <selection activeCell="C23" sqref="C23"/>
    </sheetView>
  </sheetViews>
  <sheetFormatPr defaultRowHeight="13.5" x14ac:dyDescent="0.15"/>
  <cols>
    <col min="1" max="1" width="2.25" customWidth="1"/>
    <col min="2" max="2" width="19.875" customWidth="1"/>
    <col min="3" max="17" width="7" customWidth="1"/>
    <col min="18" max="18" width="13.5" customWidth="1"/>
    <col min="19" max="33" width="7" customWidth="1"/>
    <col min="34" max="34" width="8.625" customWidth="1"/>
    <col min="35" max="35" width="9.5" customWidth="1"/>
  </cols>
  <sheetData>
    <row r="1" spans="2:34" x14ac:dyDescent="0.15">
      <c r="B1" s="3">
        <v>43191</v>
      </c>
      <c r="D1" t="s">
        <v>38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/>
      <c r="AH3" s="4"/>
    </row>
    <row r="4" spans="2:34" x14ac:dyDescent="0.15">
      <c r="B4" s="1" t="s">
        <v>0</v>
      </c>
      <c r="C4" s="2">
        <v>5.55</v>
      </c>
      <c r="D4" s="2">
        <v>4.83</v>
      </c>
      <c r="E4" s="2">
        <v>5.88</v>
      </c>
      <c r="F4" s="2">
        <v>3.46</v>
      </c>
      <c r="G4" s="2">
        <v>4.66</v>
      </c>
      <c r="H4" s="2">
        <v>2.2000000000000002</v>
      </c>
      <c r="I4" s="2">
        <v>2.62</v>
      </c>
      <c r="J4" s="2">
        <v>4.2</v>
      </c>
      <c r="K4" s="2">
        <v>1.41</v>
      </c>
      <c r="L4" s="2">
        <v>6.51</v>
      </c>
      <c r="M4" s="2">
        <v>0.97</v>
      </c>
      <c r="N4" s="2">
        <v>5.39</v>
      </c>
      <c r="O4" s="2">
        <v>5.49</v>
      </c>
      <c r="P4" s="2">
        <v>2.52</v>
      </c>
      <c r="Q4" s="2">
        <v>1.0900000000000001</v>
      </c>
      <c r="R4" s="2">
        <v>5.66</v>
      </c>
      <c r="S4" s="2">
        <v>4.2</v>
      </c>
      <c r="T4" s="2">
        <v>3.23</v>
      </c>
      <c r="U4" s="2">
        <v>6.99</v>
      </c>
      <c r="V4" s="2">
        <v>6.71</v>
      </c>
      <c r="W4" s="2">
        <v>7.18</v>
      </c>
      <c r="X4" s="2">
        <v>7.17</v>
      </c>
      <c r="Y4" s="2">
        <v>3.88</v>
      </c>
      <c r="Z4" s="2">
        <v>1.59</v>
      </c>
      <c r="AA4" s="2">
        <v>1.1499999999999999</v>
      </c>
      <c r="AB4" s="2">
        <v>7.19</v>
      </c>
      <c r="AC4" s="2">
        <v>3.76</v>
      </c>
      <c r="AD4" s="2">
        <v>6.37</v>
      </c>
      <c r="AE4" s="2">
        <v>7.41</v>
      </c>
      <c r="AF4" s="2">
        <v>5.36</v>
      </c>
      <c r="AG4" s="2"/>
      <c r="AH4" s="5">
        <f>AVERAGE(C4:AG4)</f>
        <v>4.4876666666666676</v>
      </c>
    </row>
    <row r="5" spans="2:34" x14ac:dyDescent="0.15">
      <c r="B5" s="1" t="s">
        <v>1</v>
      </c>
      <c r="C5" s="2">
        <v>356</v>
      </c>
      <c r="D5" s="2">
        <v>353</v>
      </c>
      <c r="E5" s="2">
        <v>383</v>
      </c>
      <c r="F5" s="2">
        <v>226</v>
      </c>
      <c r="G5" s="2">
        <v>285</v>
      </c>
      <c r="H5" s="2">
        <v>134</v>
      </c>
      <c r="I5" s="2">
        <v>136</v>
      </c>
      <c r="J5" s="2">
        <v>232</v>
      </c>
      <c r="K5" s="2">
        <v>228</v>
      </c>
      <c r="L5" s="2">
        <v>420</v>
      </c>
      <c r="M5" s="2">
        <v>87</v>
      </c>
      <c r="N5" s="2">
        <v>366</v>
      </c>
      <c r="O5" s="2">
        <v>434</v>
      </c>
      <c r="P5" s="2">
        <v>190</v>
      </c>
      <c r="Q5" s="2">
        <v>67</v>
      </c>
      <c r="R5" s="2">
        <v>340</v>
      </c>
      <c r="S5" s="2">
        <v>302</v>
      </c>
      <c r="T5" s="2">
        <v>304</v>
      </c>
      <c r="U5" s="2">
        <v>442</v>
      </c>
      <c r="V5" s="2">
        <v>433</v>
      </c>
      <c r="W5" s="2">
        <v>442</v>
      </c>
      <c r="X5" s="2">
        <v>441</v>
      </c>
      <c r="Y5" s="2">
        <v>300</v>
      </c>
      <c r="Z5" s="2">
        <v>77</v>
      </c>
      <c r="AA5" s="2">
        <v>99</v>
      </c>
      <c r="AB5" s="2">
        <v>450</v>
      </c>
      <c r="AC5" s="2">
        <v>299</v>
      </c>
      <c r="AD5" s="2">
        <v>404</v>
      </c>
      <c r="AE5" s="2">
        <v>443</v>
      </c>
      <c r="AF5" s="2">
        <v>314</v>
      </c>
      <c r="AG5" s="2"/>
      <c r="AH5" s="4">
        <f>SUM(C5:AG5)</f>
        <v>8987</v>
      </c>
    </row>
    <row r="6" spans="2:34" x14ac:dyDescent="0.15">
      <c r="B6" s="1" t="s">
        <v>2</v>
      </c>
      <c r="C6" s="14">
        <v>1.0606</v>
      </c>
      <c r="D6" s="14">
        <v>1.2083999999999999</v>
      </c>
      <c r="E6" s="14">
        <v>1.077</v>
      </c>
      <c r="F6" s="14">
        <v>1.08</v>
      </c>
      <c r="G6" s="14">
        <v>1.0112000000000001</v>
      </c>
      <c r="H6" s="14">
        <v>1.0071000000000001</v>
      </c>
      <c r="I6" s="14">
        <v>0.85829999999999995</v>
      </c>
      <c r="J6" s="14">
        <v>0.9133</v>
      </c>
      <c r="K6" s="14">
        <v>2.6736</v>
      </c>
      <c r="L6" s="14">
        <v>1.0667</v>
      </c>
      <c r="M6" s="14">
        <v>1.4830000000000001</v>
      </c>
      <c r="N6" s="14">
        <v>1.1227</v>
      </c>
      <c r="O6" s="14">
        <v>1.3070999999999999</v>
      </c>
      <c r="P6" s="14">
        <v>1.2465999999999999</v>
      </c>
      <c r="Q6" s="14">
        <v>1.0163</v>
      </c>
      <c r="R6" s="14">
        <v>0.99319999999999997</v>
      </c>
      <c r="S6" s="14">
        <v>1.1889000000000001</v>
      </c>
      <c r="T6" s="14">
        <v>1.5562</v>
      </c>
      <c r="U6" s="14">
        <v>1.0455000000000001</v>
      </c>
      <c r="V6" s="14">
        <v>1.0669999999999999</v>
      </c>
      <c r="W6" s="14">
        <v>1.0179</v>
      </c>
      <c r="X6" s="14">
        <v>1.0169999999999999</v>
      </c>
      <c r="Y6" s="14">
        <v>1.2784</v>
      </c>
      <c r="Z6" s="14">
        <v>0.80069999999999997</v>
      </c>
      <c r="AA6" s="14">
        <v>1.4234</v>
      </c>
      <c r="AB6" s="14">
        <v>1.0347999999999999</v>
      </c>
      <c r="AC6" s="14">
        <v>1.3148</v>
      </c>
      <c r="AD6" s="14">
        <v>1.0486</v>
      </c>
      <c r="AE6" s="14">
        <v>0.98850000000000005</v>
      </c>
      <c r="AF6" s="14">
        <v>0.96860000000000002</v>
      </c>
      <c r="AG6" s="14"/>
      <c r="AH6" s="6">
        <f>AVERAGE(C6:AG6)</f>
        <v>1.1625133333333337</v>
      </c>
    </row>
    <row r="7" spans="2:34" x14ac:dyDescent="0.15">
      <c r="B7" s="1" t="s">
        <v>3</v>
      </c>
      <c r="C7" s="2">
        <v>24.4</v>
      </c>
      <c r="D7" s="2">
        <v>24.2</v>
      </c>
      <c r="E7" s="2">
        <v>26</v>
      </c>
      <c r="F7" s="2">
        <v>25.8</v>
      </c>
      <c r="G7" s="2">
        <v>12.8</v>
      </c>
      <c r="H7" s="2">
        <v>24</v>
      </c>
      <c r="I7" s="2">
        <v>11.3</v>
      </c>
      <c r="J7" s="2">
        <v>9.1999999999999993</v>
      </c>
      <c r="K7" s="2">
        <v>13</v>
      </c>
      <c r="L7" s="2">
        <v>16.8</v>
      </c>
      <c r="M7" s="2">
        <v>20.399999999999999</v>
      </c>
      <c r="N7" s="2">
        <v>21.7</v>
      </c>
      <c r="O7" s="2">
        <v>16</v>
      </c>
      <c r="P7" s="2">
        <v>19.2</v>
      </c>
      <c r="Q7" s="2">
        <v>18</v>
      </c>
      <c r="R7" s="2">
        <v>15.6</v>
      </c>
      <c r="S7" s="2">
        <v>14.1</v>
      </c>
      <c r="T7" s="2">
        <v>17.8</v>
      </c>
      <c r="U7" s="2">
        <v>23.6</v>
      </c>
      <c r="V7" s="2">
        <v>23.2</v>
      </c>
      <c r="W7" s="2">
        <v>30.5</v>
      </c>
      <c r="X7" s="2">
        <v>27.2</v>
      </c>
      <c r="Y7" s="2">
        <v>18.600000000000001</v>
      </c>
      <c r="Z7" s="2">
        <v>17.899999999999999</v>
      </c>
      <c r="AA7" s="2">
        <v>16.5</v>
      </c>
      <c r="AB7" s="2">
        <v>19.100000000000001</v>
      </c>
      <c r="AC7" s="2">
        <v>21.6</v>
      </c>
      <c r="AD7" s="2">
        <v>22.1</v>
      </c>
      <c r="AE7" s="2">
        <v>28.5</v>
      </c>
      <c r="AF7" s="2">
        <v>26.8</v>
      </c>
      <c r="AG7" s="2"/>
      <c r="AH7" s="7">
        <f>AVERAGE(C7:AG7)</f>
        <v>20.196666666666669</v>
      </c>
    </row>
  </sheetData>
  <phoneticPr fontId="2"/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014BC-E70D-4E84-9968-01EF260AE8BC}">
  <dimension ref="B1:AH25"/>
  <sheetViews>
    <sheetView showGridLines="0" topLeftCell="G1" workbookViewId="0">
      <selection activeCell="AF12" sqref="AF12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2" width="6.375" bestFit="1" customWidth="1"/>
    <col min="33" max="33" width="6.375" customWidth="1"/>
  </cols>
  <sheetData>
    <row r="1" spans="2:34" x14ac:dyDescent="0.15">
      <c r="B1" s="3">
        <v>44013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69</v>
      </c>
      <c r="D3" s="9" t="s">
        <v>70</v>
      </c>
      <c r="E3" s="9" t="s">
        <v>71</v>
      </c>
      <c r="F3" s="9" t="s">
        <v>72</v>
      </c>
      <c r="G3" s="9" t="s">
        <v>73</v>
      </c>
      <c r="H3" s="9" t="s">
        <v>74</v>
      </c>
      <c r="I3" s="9" t="s">
        <v>75</v>
      </c>
      <c r="J3" s="9" t="s">
        <v>76</v>
      </c>
      <c r="K3" s="9" t="s">
        <v>77</v>
      </c>
      <c r="L3" s="9" t="s">
        <v>78</v>
      </c>
      <c r="M3" s="9" t="s">
        <v>79</v>
      </c>
      <c r="N3" s="9" t="s">
        <v>80</v>
      </c>
      <c r="O3" s="9" t="s">
        <v>81</v>
      </c>
      <c r="P3" s="9" t="s">
        <v>82</v>
      </c>
      <c r="Q3" s="9" t="s">
        <v>83</v>
      </c>
      <c r="R3" s="9" t="s">
        <v>84</v>
      </c>
      <c r="S3" s="9" t="s">
        <v>85</v>
      </c>
      <c r="T3" s="9" t="s">
        <v>86</v>
      </c>
      <c r="U3" s="9" t="s">
        <v>87</v>
      </c>
      <c r="V3" s="9" t="s">
        <v>88</v>
      </c>
      <c r="W3" s="9" t="s">
        <v>89</v>
      </c>
      <c r="X3" s="9" t="s">
        <v>90</v>
      </c>
      <c r="Y3" s="9" t="s">
        <v>91</v>
      </c>
      <c r="Z3" s="9" t="s">
        <v>92</v>
      </c>
      <c r="AA3" s="9" t="s">
        <v>93</v>
      </c>
      <c r="AB3" s="9" t="s">
        <v>94</v>
      </c>
      <c r="AC3" s="9" t="s">
        <v>95</v>
      </c>
      <c r="AD3" s="9" t="s">
        <v>96</v>
      </c>
      <c r="AE3" s="9" t="s">
        <v>97</v>
      </c>
      <c r="AF3" s="9" t="s">
        <v>98</v>
      </c>
      <c r="AG3" s="9" t="s">
        <v>99</v>
      </c>
      <c r="AH3" s="10" t="s">
        <v>44</v>
      </c>
    </row>
    <row r="4" spans="2:34" x14ac:dyDescent="0.15">
      <c r="B4" s="8" t="s">
        <v>1</v>
      </c>
      <c r="C4" s="9">
        <v>218</v>
      </c>
      <c r="D4" s="9">
        <v>290</v>
      </c>
      <c r="E4" s="9">
        <v>174</v>
      </c>
      <c r="F4" s="9">
        <v>96</v>
      </c>
      <c r="G4" s="9">
        <v>157</v>
      </c>
      <c r="H4" s="9">
        <v>73</v>
      </c>
      <c r="I4" s="9">
        <v>114</v>
      </c>
      <c r="J4" s="9">
        <v>230</v>
      </c>
      <c r="K4" s="9">
        <v>204</v>
      </c>
      <c r="L4" s="9">
        <v>125</v>
      </c>
      <c r="M4" s="9">
        <v>171</v>
      </c>
      <c r="N4" s="9">
        <v>159</v>
      </c>
      <c r="O4" s="9">
        <v>144</v>
      </c>
      <c r="P4" s="9">
        <v>68</v>
      </c>
      <c r="Q4" s="9">
        <v>132</v>
      </c>
      <c r="R4" s="9">
        <v>252</v>
      </c>
      <c r="S4" s="9">
        <v>178</v>
      </c>
      <c r="T4" s="9">
        <v>149</v>
      </c>
      <c r="U4" s="9">
        <v>376</v>
      </c>
      <c r="V4" s="9">
        <v>299</v>
      </c>
      <c r="W4" s="9">
        <v>253</v>
      </c>
      <c r="X4" s="9">
        <v>327</v>
      </c>
      <c r="Y4" s="9">
        <v>127</v>
      </c>
      <c r="Z4" s="9">
        <v>112</v>
      </c>
      <c r="AA4" s="9">
        <v>115</v>
      </c>
      <c r="AB4" s="9">
        <v>190</v>
      </c>
      <c r="AC4" s="9">
        <v>144</v>
      </c>
      <c r="AD4" s="9">
        <v>139</v>
      </c>
      <c r="AE4" s="9">
        <v>179</v>
      </c>
      <c r="AF4" s="9">
        <v>282</v>
      </c>
      <c r="AG4" s="9">
        <v>268</v>
      </c>
      <c r="AH4" s="55">
        <f>SUM(C4:AG4)</f>
        <v>5745</v>
      </c>
    </row>
    <row r="25" spans="2:2" ht="14.25" x14ac:dyDescent="0.15">
      <c r="B25" s="18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D994E-3F14-4299-84D8-9A45610CA5DF}">
  <dimension ref="B1:AH4"/>
  <sheetViews>
    <sheetView showGridLines="0" workbookViewId="0">
      <selection activeCell="M27" sqref="M27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44044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32" t="s">
        <v>44</v>
      </c>
    </row>
    <row r="4" spans="2:34" x14ac:dyDescent="0.15">
      <c r="B4" s="1" t="s">
        <v>1</v>
      </c>
      <c r="C4" s="2">
        <v>403</v>
      </c>
      <c r="D4" s="2">
        <v>393</v>
      </c>
      <c r="E4" s="2">
        <v>305</v>
      </c>
      <c r="F4" s="2">
        <v>367</v>
      </c>
      <c r="G4" s="2">
        <v>387</v>
      </c>
      <c r="H4" s="2">
        <v>396</v>
      </c>
      <c r="I4" s="2">
        <v>85</v>
      </c>
      <c r="J4" s="2">
        <v>129</v>
      </c>
      <c r="K4" s="2">
        <v>360</v>
      </c>
      <c r="L4" s="2">
        <v>382</v>
      </c>
      <c r="M4" s="2">
        <v>317</v>
      </c>
      <c r="N4" s="2">
        <v>272</v>
      </c>
      <c r="O4" s="2">
        <v>235</v>
      </c>
      <c r="P4" s="2">
        <v>360</v>
      </c>
      <c r="Q4" s="2">
        <v>314</v>
      </c>
      <c r="R4" s="2">
        <v>387</v>
      </c>
      <c r="S4" s="2">
        <v>307</v>
      </c>
      <c r="T4" s="2">
        <v>302</v>
      </c>
      <c r="U4" s="2">
        <v>417</v>
      </c>
      <c r="V4" s="2">
        <v>399</v>
      </c>
      <c r="W4" s="2">
        <v>393</v>
      </c>
      <c r="X4" s="2">
        <v>349</v>
      </c>
      <c r="Y4" s="2">
        <v>351</v>
      </c>
      <c r="Z4" s="2">
        <v>332</v>
      </c>
      <c r="AA4" s="2">
        <v>402</v>
      </c>
      <c r="AB4" s="2">
        <v>358</v>
      </c>
      <c r="AC4" s="2">
        <v>358</v>
      </c>
      <c r="AD4" s="2">
        <v>313</v>
      </c>
      <c r="AE4" s="2">
        <v>367</v>
      </c>
      <c r="AF4" s="2">
        <v>403</v>
      </c>
      <c r="AG4" s="2">
        <v>244</v>
      </c>
      <c r="AH4" s="49">
        <f>SUM(C4:AG4)</f>
        <v>10387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F8DDC-9159-4C51-836C-1B1F5E0F6E9A}">
  <dimension ref="B1:AH25"/>
  <sheetViews>
    <sheetView showGridLines="0" workbookViewId="0">
      <selection activeCell="B2" sqref="B2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2" width="6.375" bestFit="1" customWidth="1"/>
    <col min="33" max="33" width="6.375" customWidth="1"/>
  </cols>
  <sheetData>
    <row r="1" spans="2:34" x14ac:dyDescent="0.15">
      <c r="B1" s="3">
        <v>44044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69</v>
      </c>
      <c r="D3" s="9" t="s">
        <v>70</v>
      </c>
      <c r="E3" s="9" t="s">
        <v>71</v>
      </c>
      <c r="F3" s="9" t="s">
        <v>72</v>
      </c>
      <c r="G3" s="9" t="s">
        <v>73</v>
      </c>
      <c r="H3" s="9" t="s">
        <v>74</v>
      </c>
      <c r="I3" s="9" t="s">
        <v>75</v>
      </c>
      <c r="J3" s="9" t="s">
        <v>76</v>
      </c>
      <c r="K3" s="9" t="s">
        <v>77</v>
      </c>
      <c r="L3" s="9" t="s">
        <v>78</v>
      </c>
      <c r="M3" s="9" t="s">
        <v>79</v>
      </c>
      <c r="N3" s="9" t="s">
        <v>80</v>
      </c>
      <c r="O3" s="9" t="s">
        <v>81</v>
      </c>
      <c r="P3" s="9" t="s">
        <v>82</v>
      </c>
      <c r="Q3" s="9" t="s">
        <v>83</v>
      </c>
      <c r="R3" s="9" t="s">
        <v>84</v>
      </c>
      <c r="S3" s="9" t="s">
        <v>85</v>
      </c>
      <c r="T3" s="9" t="s">
        <v>86</v>
      </c>
      <c r="U3" s="9" t="s">
        <v>87</v>
      </c>
      <c r="V3" s="9" t="s">
        <v>88</v>
      </c>
      <c r="W3" s="9" t="s">
        <v>89</v>
      </c>
      <c r="X3" s="9" t="s">
        <v>90</v>
      </c>
      <c r="Y3" s="9" t="s">
        <v>91</v>
      </c>
      <c r="Z3" s="9" t="s">
        <v>92</v>
      </c>
      <c r="AA3" s="9" t="s">
        <v>93</v>
      </c>
      <c r="AB3" s="9" t="s">
        <v>94</v>
      </c>
      <c r="AC3" s="9" t="s">
        <v>95</v>
      </c>
      <c r="AD3" s="9" t="s">
        <v>96</v>
      </c>
      <c r="AE3" s="9" t="s">
        <v>97</v>
      </c>
      <c r="AF3" s="9" t="s">
        <v>98</v>
      </c>
      <c r="AG3" s="9" t="s">
        <v>99</v>
      </c>
      <c r="AH3" s="10" t="s">
        <v>44</v>
      </c>
    </row>
    <row r="4" spans="2:34" x14ac:dyDescent="0.15">
      <c r="B4" s="8" t="s">
        <v>1</v>
      </c>
      <c r="C4" s="9">
        <v>364</v>
      </c>
      <c r="D4" s="9">
        <v>363</v>
      </c>
      <c r="E4" s="9">
        <v>295</v>
      </c>
      <c r="F4" s="9">
        <v>317</v>
      </c>
      <c r="G4" s="9">
        <v>337</v>
      </c>
      <c r="H4" s="9">
        <v>367</v>
      </c>
      <c r="I4" s="9">
        <v>79</v>
      </c>
      <c r="J4" s="9">
        <v>100</v>
      </c>
      <c r="K4" s="9">
        <v>314</v>
      </c>
      <c r="L4" s="9">
        <v>350</v>
      </c>
      <c r="M4" s="9">
        <v>318</v>
      </c>
      <c r="N4" s="9">
        <v>181</v>
      </c>
      <c r="O4" s="9">
        <v>162</v>
      </c>
      <c r="P4" s="9">
        <v>313</v>
      </c>
      <c r="Q4" s="9">
        <v>198</v>
      </c>
      <c r="R4" s="9">
        <v>346</v>
      </c>
      <c r="S4" s="9">
        <v>317</v>
      </c>
      <c r="T4" s="9">
        <v>362</v>
      </c>
      <c r="U4" s="9">
        <v>382</v>
      </c>
      <c r="V4" s="9">
        <v>383</v>
      </c>
      <c r="W4" s="9">
        <v>383</v>
      </c>
      <c r="X4" s="9">
        <v>281</v>
      </c>
      <c r="Y4" s="9">
        <v>314</v>
      </c>
      <c r="Z4" s="9">
        <v>324</v>
      </c>
      <c r="AA4" s="9">
        <v>377</v>
      </c>
      <c r="AB4" s="9">
        <v>337</v>
      </c>
      <c r="AC4" s="9">
        <v>307</v>
      </c>
      <c r="AD4" s="9">
        <v>254</v>
      </c>
      <c r="AE4" s="9">
        <v>343</v>
      </c>
      <c r="AF4" s="9">
        <v>378</v>
      </c>
      <c r="AG4" s="9">
        <v>197</v>
      </c>
      <c r="AH4" s="55">
        <f>SUM(C4:AG4)</f>
        <v>9343</v>
      </c>
    </row>
    <row r="25" spans="2:2" ht="14.25" x14ac:dyDescent="0.15">
      <c r="B25" s="18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B7886-C51D-440E-8C8B-A54AE0BC595C}">
  <dimension ref="B1:AH4"/>
  <sheetViews>
    <sheetView showGridLines="0" topLeftCell="K1" workbookViewId="0">
      <selection activeCell="AH4" sqref="AH4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44075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/>
      <c r="AH3" s="32" t="s">
        <v>44</v>
      </c>
    </row>
    <row r="4" spans="2:34" x14ac:dyDescent="0.15">
      <c r="B4" s="1" t="s">
        <v>1</v>
      </c>
      <c r="C4" s="2">
        <v>291</v>
      </c>
      <c r="D4" s="2">
        <v>404</v>
      </c>
      <c r="E4" s="2">
        <v>220</v>
      </c>
      <c r="F4" s="2">
        <v>210</v>
      </c>
      <c r="G4" s="2">
        <v>365</v>
      </c>
      <c r="H4" s="2">
        <v>314</v>
      </c>
      <c r="I4" s="2">
        <v>153</v>
      </c>
      <c r="J4" s="2">
        <v>375</v>
      </c>
      <c r="K4" s="2">
        <v>274</v>
      </c>
      <c r="L4" s="2">
        <v>121</v>
      </c>
      <c r="M4" s="2">
        <v>286</v>
      </c>
      <c r="N4" s="2">
        <v>353</v>
      </c>
      <c r="O4" s="2">
        <v>133</v>
      </c>
      <c r="P4" s="2">
        <v>197</v>
      </c>
      <c r="Q4" s="2">
        <v>327</v>
      </c>
      <c r="R4" s="2">
        <v>316</v>
      </c>
      <c r="S4" s="2">
        <v>196</v>
      </c>
      <c r="T4" s="2">
        <v>62</v>
      </c>
      <c r="U4" s="2">
        <v>363</v>
      </c>
      <c r="V4" s="2">
        <v>266</v>
      </c>
      <c r="W4" s="2">
        <v>271</v>
      </c>
      <c r="X4" s="2">
        <v>290</v>
      </c>
      <c r="Y4" s="2">
        <v>284</v>
      </c>
      <c r="Z4" s="2">
        <v>235</v>
      </c>
      <c r="AA4" s="2">
        <v>40</v>
      </c>
      <c r="AB4" s="2">
        <v>130</v>
      </c>
      <c r="AC4" s="2">
        <v>242</v>
      </c>
      <c r="AD4" s="2">
        <v>253</v>
      </c>
      <c r="AE4" s="2">
        <v>381</v>
      </c>
      <c r="AF4" s="2">
        <v>272</v>
      </c>
      <c r="AG4" s="2"/>
      <c r="AH4" s="49">
        <f>SUM(C4:AG4)</f>
        <v>7624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BB090-1F69-4661-A80D-D6BDF9846414}">
  <dimension ref="B1:AH4"/>
  <sheetViews>
    <sheetView showGridLines="0" workbookViewId="0">
      <selection activeCell="AG3" sqref="AG3:AG4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2" width="6.375" bestFit="1" customWidth="1"/>
    <col min="33" max="33" width="6.375" customWidth="1"/>
  </cols>
  <sheetData>
    <row r="1" spans="2:34" x14ac:dyDescent="0.15">
      <c r="B1" s="3">
        <v>44075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69</v>
      </c>
      <c r="D3" s="9" t="s">
        <v>70</v>
      </c>
      <c r="E3" s="9" t="s">
        <v>71</v>
      </c>
      <c r="F3" s="9" t="s">
        <v>72</v>
      </c>
      <c r="G3" s="9" t="s">
        <v>73</v>
      </c>
      <c r="H3" s="9" t="s">
        <v>74</v>
      </c>
      <c r="I3" s="9" t="s">
        <v>75</v>
      </c>
      <c r="J3" s="9" t="s">
        <v>76</v>
      </c>
      <c r="K3" s="9" t="s">
        <v>77</v>
      </c>
      <c r="L3" s="9" t="s">
        <v>78</v>
      </c>
      <c r="M3" s="9" t="s">
        <v>79</v>
      </c>
      <c r="N3" s="9" t="s">
        <v>80</v>
      </c>
      <c r="O3" s="9" t="s">
        <v>81</v>
      </c>
      <c r="P3" s="9" t="s">
        <v>82</v>
      </c>
      <c r="Q3" s="9" t="s">
        <v>83</v>
      </c>
      <c r="R3" s="9" t="s">
        <v>84</v>
      </c>
      <c r="S3" s="9" t="s">
        <v>85</v>
      </c>
      <c r="T3" s="9" t="s">
        <v>86</v>
      </c>
      <c r="U3" s="9" t="s">
        <v>87</v>
      </c>
      <c r="V3" s="9" t="s">
        <v>88</v>
      </c>
      <c r="W3" s="9" t="s">
        <v>89</v>
      </c>
      <c r="X3" s="9" t="s">
        <v>90</v>
      </c>
      <c r="Y3" s="9" t="s">
        <v>91</v>
      </c>
      <c r="Z3" s="9" t="s">
        <v>92</v>
      </c>
      <c r="AA3" s="9" t="s">
        <v>93</v>
      </c>
      <c r="AB3" s="9" t="s">
        <v>94</v>
      </c>
      <c r="AC3" s="9" t="s">
        <v>95</v>
      </c>
      <c r="AD3" s="9" t="s">
        <v>96</v>
      </c>
      <c r="AE3" s="9" t="s">
        <v>97</v>
      </c>
      <c r="AF3" s="9" t="s">
        <v>98</v>
      </c>
      <c r="AG3" s="9"/>
      <c r="AH3" s="10" t="s">
        <v>44</v>
      </c>
    </row>
    <row r="4" spans="2:34" x14ac:dyDescent="0.15">
      <c r="B4" s="8" t="s">
        <v>1</v>
      </c>
      <c r="C4" s="9">
        <v>248</v>
      </c>
      <c r="D4" s="9">
        <v>374</v>
      </c>
      <c r="E4" s="9">
        <v>137</v>
      </c>
      <c r="F4" s="9">
        <v>183</v>
      </c>
      <c r="G4" s="9">
        <v>360</v>
      </c>
      <c r="H4" s="9">
        <v>305</v>
      </c>
      <c r="I4" s="9">
        <v>115</v>
      </c>
      <c r="J4" s="9">
        <v>365</v>
      </c>
      <c r="K4" s="9">
        <v>242</v>
      </c>
      <c r="L4" s="9">
        <v>117</v>
      </c>
      <c r="M4" s="9">
        <v>252</v>
      </c>
      <c r="N4" s="9">
        <v>330</v>
      </c>
      <c r="O4" s="9">
        <v>133</v>
      </c>
      <c r="P4" s="9">
        <v>229</v>
      </c>
      <c r="Q4" s="9">
        <v>287</v>
      </c>
      <c r="R4" s="9">
        <v>275</v>
      </c>
      <c r="S4" s="9">
        <v>170</v>
      </c>
      <c r="T4" s="9">
        <v>52</v>
      </c>
      <c r="U4" s="9">
        <v>350</v>
      </c>
      <c r="V4" s="9">
        <v>259</v>
      </c>
      <c r="W4" s="9">
        <v>309</v>
      </c>
      <c r="X4" s="9">
        <v>252</v>
      </c>
      <c r="Y4" s="9">
        <v>261</v>
      </c>
      <c r="Z4" s="9">
        <v>214</v>
      </c>
      <c r="AA4" s="9">
        <v>35</v>
      </c>
      <c r="AB4" s="9">
        <v>99</v>
      </c>
      <c r="AC4" s="9">
        <v>218</v>
      </c>
      <c r="AD4" s="9">
        <v>222</v>
      </c>
      <c r="AE4" s="9">
        <v>355</v>
      </c>
      <c r="AF4" s="9">
        <v>287</v>
      </c>
      <c r="AG4" s="9"/>
      <c r="AH4" s="55">
        <f>SUM(C4:AG4)</f>
        <v>7035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B64AE-8980-4A86-8B8C-0847111A4F15}">
  <dimension ref="B1:AH4"/>
  <sheetViews>
    <sheetView showGridLines="0" workbookViewId="0">
      <selection activeCell="AF14" sqref="AF14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44105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32" t="s">
        <v>44</v>
      </c>
    </row>
    <row r="4" spans="2:34" x14ac:dyDescent="0.15">
      <c r="B4" s="1" t="s">
        <v>1</v>
      </c>
      <c r="C4" s="2">
        <v>264</v>
      </c>
      <c r="D4" s="2">
        <v>404</v>
      </c>
      <c r="E4" s="2">
        <v>138</v>
      </c>
      <c r="F4" s="2">
        <v>118</v>
      </c>
      <c r="G4" s="2">
        <v>110</v>
      </c>
      <c r="H4" s="2">
        <v>230</v>
      </c>
      <c r="I4" s="2">
        <v>219</v>
      </c>
      <c r="J4" s="2">
        <v>50</v>
      </c>
      <c r="K4" s="2">
        <v>112</v>
      </c>
      <c r="L4" s="2">
        <v>246</v>
      </c>
      <c r="M4" s="2">
        <v>215</v>
      </c>
      <c r="N4" s="2">
        <v>204</v>
      </c>
      <c r="O4" s="2">
        <v>191</v>
      </c>
      <c r="P4" s="2">
        <v>334</v>
      </c>
      <c r="Q4" s="2">
        <v>256</v>
      </c>
      <c r="R4" s="2">
        <v>381</v>
      </c>
      <c r="S4" s="2">
        <v>80</v>
      </c>
      <c r="T4" s="2">
        <v>303</v>
      </c>
      <c r="U4" s="2">
        <v>127</v>
      </c>
      <c r="V4" s="2">
        <v>378</v>
      </c>
      <c r="W4" s="2">
        <v>383</v>
      </c>
      <c r="X4" s="2">
        <v>97</v>
      </c>
      <c r="Y4" s="2">
        <v>34</v>
      </c>
      <c r="Z4" s="2">
        <v>148</v>
      </c>
      <c r="AA4" s="2">
        <v>285</v>
      </c>
      <c r="AB4" s="2">
        <v>208</v>
      </c>
      <c r="AC4" s="2">
        <v>382</v>
      </c>
      <c r="AD4" s="2">
        <v>234</v>
      </c>
      <c r="AE4" s="2">
        <v>348</v>
      </c>
      <c r="AF4" s="2">
        <v>231</v>
      </c>
      <c r="AG4" s="2">
        <v>375</v>
      </c>
      <c r="AH4" s="49">
        <f>SUM(C4:AG4)</f>
        <v>7085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A69BF-E66A-424F-A848-79B0964E5E3B}">
  <dimension ref="B1:AH4"/>
  <sheetViews>
    <sheetView showGridLines="0" workbookViewId="0">
      <selection activeCell="R33" sqref="R33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2" width="6.375" bestFit="1" customWidth="1"/>
    <col min="33" max="33" width="6.375" customWidth="1"/>
  </cols>
  <sheetData>
    <row r="1" spans="2:34" x14ac:dyDescent="0.15">
      <c r="B1" s="3">
        <v>44105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69</v>
      </c>
      <c r="D3" s="9" t="s">
        <v>70</v>
      </c>
      <c r="E3" s="9" t="s">
        <v>71</v>
      </c>
      <c r="F3" s="9" t="s">
        <v>72</v>
      </c>
      <c r="G3" s="9" t="s">
        <v>73</v>
      </c>
      <c r="H3" s="9" t="s">
        <v>74</v>
      </c>
      <c r="I3" s="9" t="s">
        <v>75</v>
      </c>
      <c r="J3" s="9" t="s">
        <v>76</v>
      </c>
      <c r="K3" s="9" t="s">
        <v>77</v>
      </c>
      <c r="L3" s="9" t="s">
        <v>78</v>
      </c>
      <c r="M3" s="9" t="s">
        <v>79</v>
      </c>
      <c r="N3" s="9" t="s">
        <v>80</v>
      </c>
      <c r="O3" s="9" t="s">
        <v>81</v>
      </c>
      <c r="P3" s="9" t="s">
        <v>82</v>
      </c>
      <c r="Q3" s="9" t="s">
        <v>83</v>
      </c>
      <c r="R3" s="9" t="s">
        <v>84</v>
      </c>
      <c r="S3" s="9" t="s">
        <v>85</v>
      </c>
      <c r="T3" s="9" t="s">
        <v>86</v>
      </c>
      <c r="U3" s="9" t="s">
        <v>87</v>
      </c>
      <c r="V3" s="9" t="s">
        <v>88</v>
      </c>
      <c r="W3" s="9" t="s">
        <v>89</v>
      </c>
      <c r="X3" s="9" t="s">
        <v>90</v>
      </c>
      <c r="Y3" s="9" t="s">
        <v>91</v>
      </c>
      <c r="Z3" s="9" t="s">
        <v>92</v>
      </c>
      <c r="AA3" s="9" t="s">
        <v>93</v>
      </c>
      <c r="AB3" s="9" t="s">
        <v>94</v>
      </c>
      <c r="AC3" s="9" t="s">
        <v>95</v>
      </c>
      <c r="AD3" s="9" t="s">
        <v>96</v>
      </c>
      <c r="AE3" s="9" t="s">
        <v>97</v>
      </c>
      <c r="AF3" s="9" t="s">
        <v>98</v>
      </c>
      <c r="AG3" s="9" t="s">
        <v>99</v>
      </c>
      <c r="AH3" s="10" t="s">
        <v>44</v>
      </c>
    </row>
    <row r="4" spans="2:34" x14ac:dyDescent="0.15">
      <c r="B4" s="8" t="s">
        <v>1</v>
      </c>
      <c r="C4" s="9">
        <v>245</v>
      </c>
      <c r="D4" s="9">
        <v>378</v>
      </c>
      <c r="E4" s="9">
        <v>122</v>
      </c>
      <c r="F4" s="9">
        <v>117</v>
      </c>
      <c r="G4" s="9">
        <v>97</v>
      </c>
      <c r="H4" s="9">
        <v>203</v>
      </c>
      <c r="I4" s="9">
        <v>206</v>
      </c>
      <c r="J4" s="9">
        <v>42</v>
      </c>
      <c r="K4" s="9">
        <v>94</v>
      </c>
      <c r="L4" s="9">
        <v>233</v>
      </c>
      <c r="M4" s="9">
        <v>170</v>
      </c>
      <c r="N4" s="9">
        <v>159</v>
      </c>
      <c r="O4" s="9">
        <v>165</v>
      </c>
      <c r="P4" s="9">
        <v>289</v>
      </c>
      <c r="Q4" s="9">
        <v>275</v>
      </c>
      <c r="R4" s="9">
        <v>357</v>
      </c>
      <c r="S4" s="9">
        <v>72</v>
      </c>
      <c r="T4" s="9">
        <v>279</v>
      </c>
      <c r="U4" s="9">
        <v>111</v>
      </c>
      <c r="V4" s="9">
        <v>362</v>
      </c>
      <c r="W4" s="9">
        <v>356</v>
      </c>
      <c r="X4" s="9">
        <v>83</v>
      </c>
      <c r="Y4" s="9">
        <v>34</v>
      </c>
      <c r="Z4" s="9">
        <v>131</v>
      </c>
      <c r="AA4" s="9">
        <v>249</v>
      </c>
      <c r="AB4" s="9">
        <v>186</v>
      </c>
      <c r="AC4" s="9">
        <v>356</v>
      </c>
      <c r="AD4" s="9">
        <v>203</v>
      </c>
      <c r="AE4" s="9">
        <v>294</v>
      </c>
      <c r="AF4" s="9">
        <v>202</v>
      </c>
      <c r="AG4" s="9">
        <v>347</v>
      </c>
      <c r="AH4" s="55">
        <f>SUM(C4:AG4)</f>
        <v>6417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368C-960D-47B4-A011-644DD28C9A62}">
  <dimension ref="B1:AH4"/>
  <sheetViews>
    <sheetView showGridLines="0" workbookViewId="0">
      <selection activeCell="A24" sqref="A24:XFD26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44136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32" t="s">
        <v>44</v>
      </c>
    </row>
    <row r="4" spans="2:34" x14ac:dyDescent="0.15">
      <c r="B4" s="1" t="s">
        <v>1</v>
      </c>
      <c r="C4" s="2">
        <v>221</v>
      </c>
      <c r="D4" s="2">
        <v>31</v>
      </c>
      <c r="E4" s="2">
        <v>283</v>
      </c>
      <c r="F4" s="2">
        <v>134</v>
      </c>
      <c r="G4" s="2">
        <v>330</v>
      </c>
      <c r="H4" s="2">
        <v>104</v>
      </c>
      <c r="I4" s="2">
        <v>38</v>
      </c>
      <c r="J4" s="2">
        <v>141</v>
      </c>
      <c r="K4" s="2">
        <v>141</v>
      </c>
      <c r="L4" s="2">
        <v>223</v>
      </c>
      <c r="M4" s="2">
        <v>168</v>
      </c>
      <c r="N4" s="2">
        <v>348</v>
      </c>
      <c r="O4" s="2">
        <v>351</v>
      </c>
      <c r="P4" s="2">
        <v>325</v>
      </c>
      <c r="Q4" s="2">
        <v>339</v>
      </c>
      <c r="R4" s="2">
        <v>255</v>
      </c>
      <c r="S4" s="2">
        <v>328</v>
      </c>
      <c r="T4" s="2">
        <v>335</v>
      </c>
      <c r="U4" s="2">
        <v>303</v>
      </c>
      <c r="V4" s="2">
        <v>77</v>
      </c>
      <c r="W4" s="2">
        <v>279</v>
      </c>
      <c r="X4" s="2">
        <v>285</v>
      </c>
      <c r="Y4" s="2">
        <v>118</v>
      </c>
      <c r="Z4" s="2">
        <v>265</v>
      </c>
      <c r="AA4" s="2">
        <v>283</v>
      </c>
      <c r="AB4" s="2">
        <v>41</v>
      </c>
      <c r="AC4" s="2">
        <v>262</v>
      </c>
      <c r="AD4" s="2">
        <v>76</v>
      </c>
      <c r="AE4" s="2">
        <v>261</v>
      </c>
      <c r="AF4" s="2">
        <v>113</v>
      </c>
      <c r="AG4" s="2"/>
      <c r="AH4" s="49">
        <f>SUM(C4:AG4)</f>
        <v>6458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3EF9-F561-40DD-A693-C5A9F5E9C2DD}">
  <dimension ref="B1:AH4"/>
  <sheetViews>
    <sheetView showGridLines="0" workbookViewId="0">
      <selection activeCell="G31" sqref="G31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2" width="6.375" bestFit="1" customWidth="1"/>
    <col min="33" max="33" width="6.375" customWidth="1"/>
  </cols>
  <sheetData>
    <row r="1" spans="2:34" x14ac:dyDescent="0.15">
      <c r="B1" s="3">
        <v>44136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69</v>
      </c>
      <c r="D3" s="9" t="s">
        <v>70</v>
      </c>
      <c r="E3" s="9" t="s">
        <v>71</v>
      </c>
      <c r="F3" s="9" t="s">
        <v>72</v>
      </c>
      <c r="G3" s="9" t="s">
        <v>73</v>
      </c>
      <c r="H3" s="9" t="s">
        <v>74</v>
      </c>
      <c r="I3" s="9" t="s">
        <v>75</v>
      </c>
      <c r="J3" s="9" t="s">
        <v>76</v>
      </c>
      <c r="K3" s="9" t="s">
        <v>77</v>
      </c>
      <c r="L3" s="9" t="s">
        <v>78</v>
      </c>
      <c r="M3" s="9" t="s">
        <v>79</v>
      </c>
      <c r="N3" s="9" t="s">
        <v>80</v>
      </c>
      <c r="O3" s="9" t="s">
        <v>81</v>
      </c>
      <c r="P3" s="9" t="s">
        <v>82</v>
      </c>
      <c r="Q3" s="9" t="s">
        <v>83</v>
      </c>
      <c r="R3" s="9" t="s">
        <v>84</v>
      </c>
      <c r="S3" s="9" t="s">
        <v>85</v>
      </c>
      <c r="T3" s="9" t="s">
        <v>86</v>
      </c>
      <c r="U3" s="9" t="s">
        <v>87</v>
      </c>
      <c r="V3" s="9" t="s">
        <v>88</v>
      </c>
      <c r="W3" s="9" t="s">
        <v>89</v>
      </c>
      <c r="X3" s="9" t="s">
        <v>90</v>
      </c>
      <c r="Y3" s="9" t="s">
        <v>91</v>
      </c>
      <c r="Z3" s="9" t="s">
        <v>92</v>
      </c>
      <c r="AA3" s="9" t="s">
        <v>93</v>
      </c>
      <c r="AB3" s="9" t="s">
        <v>94</v>
      </c>
      <c r="AC3" s="9" t="s">
        <v>95</v>
      </c>
      <c r="AD3" s="9" t="s">
        <v>96</v>
      </c>
      <c r="AE3" s="9" t="s">
        <v>97</v>
      </c>
      <c r="AF3" s="9" t="s">
        <v>98</v>
      </c>
      <c r="AG3" s="9" t="s">
        <v>99</v>
      </c>
      <c r="AH3" s="10" t="s">
        <v>44</v>
      </c>
    </row>
    <row r="4" spans="2:34" x14ac:dyDescent="0.15">
      <c r="B4" s="8" t="s">
        <v>1</v>
      </c>
      <c r="C4" s="9">
        <v>185</v>
      </c>
      <c r="D4" s="9">
        <v>35</v>
      </c>
      <c r="E4" s="9">
        <v>241</v>
      </c>
      <c r="F4" s="9">
        <v>116</v>
      </c>
      <c r="G4" s="9">
        <v>283</v>
      </c>
      <c r="H4" s="9">
        <v>84</v>
      </c>
      <c r="I4" s="9">
        <v>38</v>
      </c>
      <c r="J4" s="9">
        <v>118</v>
      </c>
      <c r="K4" s="9">
        <v>142</v>
      </c>
      <c r="L4" s="9">
        <v>187</v>
      </c>
      <c r="M4" s="9">
        <v>157</v>
      </c>
      <c r="N4" s="9">
        <v>316</v>
      </c>
      <c r="O4" s="9">
        <v>268</v>
      </c>
      <c r="P4" s="9">
        <v>282</v>
      </c>
      <c r="Q4" s="9">
        <v>315</v>
      </c>
      <c r="R4" s="9">
        <v>170</v>
      </c>
      <c r="S4" s="9">
        <v>296</v>
      </c>
      <c r="T4" s="9">
        <v>296</v>
      </c>
      <c r="U4" s="9">
        <v>279</v>
      </c>
      <c r="V4" s="9">
        <v>60</v>
      </c>
      <c r="W4" s="9">
        <v>205</v>
      </c>
      <c r="X4" s="9">
        <v>258</v>
      </c>
      <c r="Y4" s="9">
        <v>78</v>
      </c>
      <c r="Z4" s="9">
        <v>228</v>
      </c>
      <c r="AA4" s="9">
        <v>278</v>
      </c>
      <c r="AB4" s="9">
        <v>34</v>
      </c>
      <c r="AC4" s="9">
        <v>245</v>
      </c>
      <c r="AD4" s="9">
        <v>52</v>
      </c>
      <c r="AE4" s="9">
        <v>235</v>
      </c>
      <c r="AF4" s="9">
        <v>108</v>
      </c>
      <c r="AG4" s="9"/>
      <c r="AH4" s="55">
        <f>SUM(C4:AG4)</f>
        <v>5589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E64EA-0233-4783-9569-6819175F8E47}">
  <dimension ref="B1:AH4"/>
  <sheetViews>
    <sheetView showGridLines="0" workbookViewId="0">
      <selection activeCell="Z19" sqref="Z19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44166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32" t="s">
        <v>44</v>
      </c>
    </row>
    <row r="4" spans="2:34" x14ac:dyDescent="0.15">
      <c r="B4" s="1" t="s">
        <v>1</v>
      </c>
      <c r="C4" s="2">
        <v>179</v>
      </c>
      <c r="D4" s="2">
        <v>312</v>
      </c>
      <c r="E4" s="2">
        <v>103</v>
      </c>
      <c r="F4" s="2">
        <v>248</v>
      </c>
      <c r="G4" s="2">
        <v>132</v>
      </c>
      <c r="H4" s="2">
        <v>218</v>
      </c>
      <c r="I4" s="2">
        <v>121</v>
      </c>
      <c r="J4" s="2">
        <v>35</v>
      </c>
      <c r="K4" s="2">
        <v>254</v>
      </c>
      <c r="L4" s="2">
        <v>132</v>
      </c>
      <c r="M4" s="2">
        <v>142</v>
      </c>
      <c r="N4" s="2">
        <v>34</v>
      </c>
      <c r="O4" s="2">
        <v>102</v>
      </c>
      <c r="P4" s="2">
        <v>57</v>
      </c>
      <c r="Q4" s="2">
        <v>39</v>
      </c>
      <c r="R4" s="2">
        <v>4</v>
      </c>
      <c r="S4" s="2">
        <v>14</v>
      </c>
      <c r="T4" s="2">
        <v>138</v>
      </c>
      <c r="U4" s="2">
        <v>47</v>
      </c>
      <c r="V4" s="2">
        <v>12</v>
      </c>
      <c r="W4" s="2">
        <v>101</v>
      </c>
      <c r="X4" s="2">
        <v>116</v>
      </c>
      <c r="Y4" s="2">
        <v>162</v>
      </c>
      <c r="Z4" s="2">
        <v>165</v>
      </c>
      <c r="AA4" s="2">
        <v>69</v>
      </c>
      <c r="AB4" s="2">
        <v>102</v>
      </c>
      <c r="AC4" s="2">
        <v>171</v>
      </c>
      <c r="AD4" s="2">
        <v>112</v>
      </c>
      <c r="AE4" s="2">
        <v>213</v>
      </c>
      <c r="AF4" s="2">
        <v>35</v>
      </c>
      <c r="AG4" s="2">
        <v>18</v>
      </c>
      <c r="AH4" s="49">
        <f>SUM(C4:AG4)</f>
        <v>3587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7"/>
  <sheetViews>
    <sheetView showGridLines="0" workbookViewId="0">
      <selection activeCell="C23" sqref="C23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13.5" customWidth="1"/>
    <col min="19" max="33" width="7" customWidth="1"/>
  </cols>
  <sheetData>
    <row r="1" spans="2:34" x14ac:dyDescent="0.15">
      <c r="B1" s="3">
        <v>43221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4"/>
    </row>
    <row r="4" spans="2:34" x14ac:dyDescent="0.15">
      <c r="B4" s="1" t="s">
        <v>0</v>
      </c>
      <c r="C4" s="2">
        <v>6.36</v>
      </c>
      <c r="D4" s="2">
        <v>2.2000000000000002</v>
      </c>
      <c r="E4" s="2">
        <v>2.36</v>
      </c>
      <c r="F4" s="2">
        <v>4.03</v>
      </c>
      <c r="G4" s="2">
        <v>7.31</v>
      </c>
      <c r="H4" s="2">
        <v>5.66</v>
      </c>
      <c r="I4" s="2">
        <v>0.79</v>
      </c>
      <c r="J4" s="2">
        <v>1.73</v>
      </c>
      <c r="K4" s="2">
        <v>2.44</v>
      </c>
      <c r="L4" s="2">
        <v>2.82</v>
      </c>
      <c r="M4" s="2">
        <v>7.64</v>
      </c>
      <c r="N4" s="2">
        <v>5.0999999999999996</v>
      </c>
      <c r="O4" s="2">
        <v>0.76</v>
      </c>
      <c r="P4" s="2">
        <v>5.58</v>
      </c>
      <c r="Q4" s="2">
        <v>7.34</v>
      </c>
      <c r="R4" s="2">
        <v>6.31</v>
      </c>
      <c r="S4" s="2">
        <v>0.56000000000000005</v>
      </c>
      <c r="T4" s="2">
        <v>2.82</v>
      </c>
      <c r="U4" s="2">
        <v>1.9</v>
      </c>
      <c r="V4" s="2">
        <v>7.67</v>
      </c>
      <c r="W4" s="2">
        <v>6.95</v>
      </c>
      <c r="X4" s="2">
        <v>8.11</v>
      </c>
      <c r="Y4" s="2">
        <v>2.13</v>
      </c>
      <c r="Z4" s="2">
        <v>6.87</v>
      </c>
      <c r="AA4" s="2">
        <v>7.82</v>
      </c>
      <c r="AB4" s="2">
        <v>7.18</v>
      </c>
      <c r="AC4" s="2">
        <v>7.15</v>
      </c>
      <c r="AD4" s="2">
        <v>5.22</v>
      </c>
      <c r="AE4" s="2">
        <v>4.96</v>
      </c>
      <c r="AF4" s="2">
        <v>1.38</v>
      </c>
      <c r="AG4" s="2">
        <v>3.29</v>
      </c>
      <c r="AH4" s="5">
        <f>AVERAGE(C4:AG4)</f>
        <v>4.5948387096774193</v>
      </c>
    </row>
    <row r="5" spans="2:34" x14ac:dyDescent="0.15">
      <c r="B5" s="1" t="s">
        <v>1</v>
      </c>
      <c r="C5" s="2">
        <v>425</v>
      </c>
      <c r="D5" s="2">
        <v>159</v>
      </c>
      <c r="E5" s="2">
        <v>201</v>
      </c>
      <c r="F5" s="2">
        <v>216</v>
      </c>
      <c r="G5" s="2">
        <v>407</v>
      </c>
      <c r="H5" s="2">
        <v>262</v>
      </c>
      <c r="I5" s="2">
        <v>50</v>
      </c>
      <c r="J5" s="2">
        <v>131</v>
      </c>
      <c r="K5" s="2">
        <v>248</v>
      </c>
      <c r="L5" s="2">
        <v>277</v>
      </c>
      <c r="M5" s="2">
        <v>449</v>
      </c>
      <c r="N5" s="2">
        <v>331</v>
      </c>
      <c r="O5" s="2">
        <v>57</v>
      </c>
      <c r="P5" s="2">
        <v>350</v>
      </c>
      <c r="Q5" s="2">
        <v>447</v>
      </c>
      <c r="R5" s="2">
        <v>407</v>
      </c>
      <c r="S5" s="2">
        <v>161</v>
      </c>
      <c r="T5" s="2">
        <v>229</v>
      </c>
      <c r="U5" s="2">
        <v>222</v>
      </c>
      <c r="V5" s="2">
        <v>318</v>
      </c>
      <c r="W5" s="2">
        <v>444</v>
      </c>
      <c r="X5" s="2">
        <v>451</v>
      </c>
      <c r="Y5" s="2">
        <v>197</v>
      </c>
      <c r="Z5" s="2">
        <v>450</v>
      </c>
      <c r="AA5" s="2">
        <v>447</v>
      </c>
      <c r="AB5" s="2">
        <v>438</v>
      </c>
      <c r="AC5" s="2">
        <v>413</v>
      </c>
      <c r="AD5" s="2">
        <v>302</v>
      </c>
      <c r="AE5" s="2">
        <v>377</v>
      </c>
      <c r="AF5" s="2">
        <v>102</v>
      </c>
      <c r="AG5" s="2">
        <v>215</v>
      </c>
      <c r="AH5" s="4">
        <f>SUM(C5:AG5)</f>
        <v>9183</v>
      </c>
    </row>
    <row r="6" spans="2:34" x14ac:dyDescent="0.15">
      <c r="B6" s="1" t="s">
        <v>2</v>
      </c>
      <c r="C6" s="2">
        <v>0.81410000000000005</v>
      </c>
      <c r="D6" s="2">
        <v>0.88049999999999995</v>
      </c>
      <c r="E6" s="2">
        <v>1.0376000000000001</v>
      </c>
      <c r="F6" s="2">
        <v>0.65300000000000002</v>
      </c>
      <c r="G6" s="2">
        <v>0.67830000000000001</v>
      </c>
      <c r="H6" s="2">
        <v>0.56399999999999995</v>
      </c>
      <c r="I6" s="2">
        <v>0.77110000000000001</v>
      </c>
      <c r="J6" s="2">
        <v>0.92249999999999999</v>
      </c>
      <c r="K6" s="2">
        <v>1.2383</v>
      </c>
      <c r="L6" s="2">
        <v>1.1967000000000001</v>
      </c>
      <c r="M6" s="2">
        <v>0.71599999999999997</v>
      </c>
      <c r="N6" s="2">
        <v>0.79069999999999996</v>
      </c>
      <c r="O6" s="2">
        <v>0.91369999999999996</v>
      </c>
      <c r="P6" s="2">
        <v>0.76419999999999999</v>
      </c>
      <c r="Q6" s="2">
        <v>0.7419</v>
      </c>
      <c r="R6" s="2">
        <v>0.78580000000000005</v>
      </c>
      <c r="S6" s="2">
        <v>3.5026999999999999</v>
      </c>
      <c r="T6" s="2">
        <v>0.98929999999999996</v>
      </c>
      <c r="U6" s="2">
        <v>1.4235</v>
      </c>
      <c r="V6" s="2">
        <v>0.50509999999999999</v>
      </c>
      <c r="W6" s="2">
        <v>0.77829999999999999</v>
      </c>
      <c r="X6" s="2">
        <v>0.67749999999999999</v>
      </c>
      <c r="Y6" s="2">
        <v>1.1268</v>
      </c>
      <c r="Z6" s="2">
        <v>0.79800000000000004</v>
      </c>
      <c r="AA6" s="2">
        <v>0.69640000000000002</v>
      </c>
      <c r="AB6" s="2">
        <v>0.74319999999999997</v>
      </c>
      <c r="AC6" s="2">
        <v>0.70369999999999999</v>
      </c>
      <c r="AD6" s="2">
        <v>0.70489999999999997</v>
      </c>
      <c r="AE6" s="2">
        <v>0.92600000000000005</v>
      </c>
      <c r="AF6" s="2">
        <v>0.90049999999999997</v>
      </c>
      <c r="AG6" s="2">
        <v>0.79620000000000002</v>
      </c>
      <c r="AH6" s="6">
        <f>AVERAGE(C6:AG6)</f>
        <v>0.92711290322580642</v>
      </c>
    </row>
    <row r="7" spans="2:34" x14ac:dyDescent="0.15">
      <c r="B7" s="1" t="s">
        <v>3</v>
      </c>
      <c r="C7" s="2">
        <v>26.9</v>
      </c>
      <c r="D7" s="2">
        <v>26.9</v>
      </c>
      <c r="E7" s="2">
        <v>18.399999999999999</v>
      </c>
      <c r="F7" s="2">
        <v>19</v>
      </c>
      <c r="G7" s="2">
        <v>23.3</v>
      </c>
      <c r="H7" s="2">
        <v>28.4</v>
      </c>
      <c r="I7" s="2">
        <v>15.1</v>
      </c>
      <c r="J7" s="2">
        <v>15.9</v>
      </c>
      <c r="K7" s="2">
        <v>17.8</v>
      </c>
      <c r="L7" s="2">
        <v>15.9</v>
      </c>
      <c r="M7" s="2">
        <v>24.9</v>
      </c>
      <c r="N7" s="2">
        <v>25.7</v>
      </c>
      <c r="O7" s="2">
        <v>20.100000000000001</v>
      </c>
      <c r="P7" s="2">
        <v>22.6</v>
      </c>
      <c r="Q7" s="2">
        <v>28.8</v>
      </c>
      <c r="R7" s="2">
        <v>32.799999999999997</v>
      </c>
      <c r="S7" s="2">
        <v>25.9</v>
      </c>
      <c r="T7" s="2">
        <v>31.3</v>
      </c>
      <c r="U7" s="2">
        <v>15.4</v>
      </c>
      <c r="V7" s="2">
        <v>18.100000000000001</v>
      </c>
      <c r="W7" s="2">
        <v>20.5</v>
      </c>
      <c r="X7" s="2">
        <v>23.9</v>
      </c>
      <c r="Y7" s="2">
        <v>22.8</v>
      </c>
      <c r="Z7" s="2">
        <v>23.7</v>
      </c>
      <c r="AA7" s="2">
        <v>29.8</v>
      </c>
      <c r="AB7" s="2">
        <v>21.7</v>
      </c>
      <c r="AC7" s="2">
        <v>22.7</v>
      </c>
      <c r="AD7" s="2">
        <v>27.7</v>
      </c>
      <c r="AE7" s="2">
        <v>26.6</v>
      </c>
      <c r="AF7" s="2">
        <v>22.6</v>
      </c>
      <c r="AG7" s="2">
        <v>24.8</v>
      </c>
      <c r="AH7" s="7">
        <f>AVERAGE(C7:AG7)</f>
        <v>23.225806451612907</v>
      </c>
    </row>
  </sheetData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D4C45-11C6-4779-AE77-66BBF6442E3D}">
  <dimension ref="B1:AH4"/>
  <sheetViews>
    <sheetView showGridLines="0" workbookViewId="0">
      <selection activeCell="F25" sqref="F25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2" width="6.375" bestFit="1" customWidth="1"/>
    <col min="33" max="33" width="6.375" customWidth="1"/>
  </cols>
  <sheetData>
    <row r="1" spans="2:34" x14ac:dyDescent="0.15">
      <c r="B1" s="3">
        <v>44166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10" t="s">
        <v>44</v>
      </c>
    </row>
    <row r="4" spans="2:34" x14ac:dyDescent="0.15">
      <c r="B4" s="8" t="s">
        <v>1</v>
      </c>
      <c r="C4" s="9">
        <v>154</v>
      </c>
      <c r="D4" s="9">
        <v>276</v>
      </c>
      <c r="E4" s="9">
        <v>85</v>
      </c>
      <c r="F4" s="9">
        <v>227</v>
      </c>
      <c r="G4" s="9">
        <v>101</v>
      </c>
      <c r="H4" s="9">
        <v>213</v>
      </c>
      <c r="I4" s="9">
        <v>104</v>
      </c>
      <c r="J4" s="9">
        <v>31</v>
      </c>
      <c r="K4" s="9">
        <v>215</v>
      </c>
      <c r="L4" s="9">
        <v>102</v>
      </c>
      <c r="M4" s="9">
        <v>118</v>
      </c>
      <c r="N4" s="9">
        <v>28</v>
      </c>
      <c r="O4" s="9">
        <v>86</v>
      </c>
      <c r="P4" s="9">
        <v>58</v>
      </c>
      <c r="Q4" s="9">
        <v>21</v>
      </c>
      <c r="R4" s="9">
        <v>10</v>
      </c>
      <c r="S4" s="9">
        <v>6</v>
      </c>
      <c r="T4" s="9">
        <v>85</v>
      </c>
      <c r="U4" s="9">
        <v>14</v>
      </c>
      <c r="V4" s="9">
        <v>7</v>
      </c>
      <c r="W4" s="9">
        <v>61</v>
      </c>
      <c r="X4" s="9">
        <v>119</v>
      </c>
      <c r="Y4" s="9">
        <v>161</v>
      </c>
      <c r="Z4" s="9">
        <v>133</v>
      </c>
      <c r="AA4" s="9">
        <v>60</v>
      </c>
      <c r="AB4" s="9">
        <v>69</v>
      </c>
      <c r="AC4" s="9">
        <v>148</v>
      </c>
      <c r="AD4" s="9">
        <v>80</v>
      </c>
      <c r="AE4" s="9">
        <v>175</v>
      </c>
      <c r="AF4" s="9">
        <v>23</v>
      </c>
      <c r="AG4" s="9">
        <v>1</v>
      </c>
      <c r="AH4" s="55">
        <f>SUM(C4:AG4)</f>
        <v>2971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718B5-597A-4791-A2A1-4242D061117E}">
  <dimension ref="B1:AH4"/>
  <sheetViews>
    <sheetView showGridLines="0" topLeftCell="K1" workbookViewId="0">
      <selection activeCell="AH4" sqref="AH4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44197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32" t="s">
        <v>44</v>
      </c>
    </row>
    <row r="4" spans="2:34" x14ac:dyDescent="0.15">
      <c r="B4" s="1" t="s">
        <v>1</v>
      </c>
      <c r="C4" s="2">
        <v>124</v>
      </c>
      <c r="D4" s="2">
        <v>83</v>
      </c>
      <c r="E4" s="2">
        <v>55</v>
      </c>
      <c r="F4" s="2">
        <v>111</v>
      </c>
      <c r="G4" s="2">
        <v>112</v>
      </c>
      <c r="H4" s="2">
        <v>155</v>
      </c>
      <c r="I4" s="2">
        <v>87</v>
      </c>
      <c r="J4" s="2">
        <v>12</v>
      </c>
      <c r="K4" s="2">
        <v>1</v>
      </c>
      <c r="L4" s="2">
        <v>49</v>
      </c>
      <c r="M4" s="2">
        <v>8</v>
      </c>
      <c r="N4" s="2">
        <v>51</v>
      </c>
      <c r="O4" s="2">
        <v>127</v>
      </c>
      <c r="P4" s="2">
        <v>126</v>
      </c>
      <c r="Q4" s="2">
        <v>308</v>
      </c>
      <c r="R4" s="2">
        <v>38</v>
      </c>
      <c r="S4" s="2">
        <v>126</v>
      </c>
      <c r="T4" s="2">
        <v>52</v>
      </c>
      <c r="U4" s="2">
        <v>29</v>
      </c>
      <c r="V4" s="2">
        <v>286</v>
      </c>
      <c r="W4" s="2">
        <v>305</v>
      </c>
      <c r="X4" s="2">
        <v>83</v>
      </c>
      <c r="Y4" s="2">
        <v>82</v>
      </c>
      <c r="Z4" s="2">
        <v>44</v>
      </c>
      <c r="AA4" s="2">
        <v>208</v>
      </c>
      <c r="AB4" s="2">
        <v>217</v>
      </c>
      <c r="AC4" s="2">
        <v>105</v>
      </c>
      <c r="AD4" s="2">
        <v>210</v>
      </c>
      <c r="AE4" s="2">
        <v>66</v>
      </c>
      <c r="AF4" s="2">
        <v>106</v>
      </c>
      <c r="AG4" s="2">
        <v>267</v>
      </c>
      <c r="AH4" s="49">
        <f>SUM(C4:AG4)</f>
        <v>3633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35A27-BE67-40AD-8FDF-2EDD1D11074B}">
  <dimension ref="B1:AH4"/>
  <sheetViews>
    <sheetView showGridLines="0" topLeftCell="H1" workbookViewId="0">
      <selection activeCell="AH4" sqref="AH4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2" width="6.375" bestFit="1" customWidth="1"/>
    <col min="33" max="33" width="6.375" customWidth="1"/>
  </cols>
  <sheetData>
    <row r="1" spans="2:34" x14ac:dyDescent="0.15">
      <c r="B1" s="3">
        <v>44197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10" t="s">
        <v>44</v>
      </c>
    </row>
    <row r="4" spans="2:34" x14ac:dyDescent="0.15">
      <c r="B4" s="8" t="s">
        <v>1</v>
      </c>
      <c r="C4" s="9">
        <v>92</v>
      </c>
      <c r="D4" s="9">
        <v>41</v>
      </c>
      <c r="E4" s="9">
        <v>55</v>
      </c>
      <c r="F4" s="9">
        <v>84</v>
      </c>
      <c r="G4" s="9">
        <v>77</v>
      </c>
      <c r="H4" s="9">
        <v>113</v>
      </c>
      <c r="I4" s="9">
        <v>46</v>
      </c>
      <c r="J4" s="9">
        <v>6</v>
      </c>
      <c r="K4" s="9">
        <v>0</v>
      </c>
      <c r="L4" s="9">
        <v>37</v>
      </c>
      <c r="M4" s="9">
        <v>8</v>
      </c>
      <c r="N4" s="9">
        <v>30</v>
      </c>
      <c r="O4" s="9">
        <v>118</v>
      </c>
      <c r="P4" s="9">
        <v>77</v>
      </c>
      <c r="Q4" s="9">
        <v>264</v>
      </c>
      <c r="R4" s="9">
        <v>18</v>
      </c>
      <c r="S4" s="9">
        <v>74</v>
      </c>
      <c r="T4" s="9">
        <v>20</v>
      </c>
      <c r="U4" s="9">
        <v>18</v>
      </c>
      <c r="V4" s="9">
        <v>236</v>
      </c>
      <c r="W4" s="9">
        <v>309</v>
      </c>
      <c r="X4" s="9">
        <v>51</v>
      </c>
      <c r="Y4" s="9">
        <v>51</v>
      </c>
      <c r="Z4" s="9">
        <v>24</v>
      </c>
      <c r="AA4" s="9">
        <v>176</v>
      </c>
      <c r="AB4" s="9">
        <v>187</v>
      </c>
      <c r="AC4" s="9">
        <v>63</v>
      </c>
      <c r="AD4" s="9">
        <v>154</v>
      </c>
      <c r="AE4" s="9">
        <v>52</v>
      </c>
      <c r="AF4" s="9">
        <v>109</v>
      </c>
      <c r="AG4" s="9">
        <v>209</v>
      </c>
      <c r="AH4" s="55">
        <f>SUM(C4:AG4)</f>
        <v>2799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82303-1091-478D-8CB8-7DF7206C8FA5}">
  <dimension ref="B1:AH4"/>
  <sheetViews>
    <sheetView showGridLines="0" workbookViewId="0">
      <selection activeCell="B2" sqref="B2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44228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32" t="s">
        <v>44</v>
      </c>
    </row>
    <row r="4" spans="2:34" x14ac:dyDescent="0.15">
      <c r="B4" s="1" t="s">
        <v>1</v>
      </c>
      <c r="C4" s="2">
        <v>157</v>
      </c>
      <c r="D4" s="2">
        <v>74</v>
      </c>
      <c r="E4" s="2">
        <v>182</v>
      </c>
      <c r="F4" s="2">
        <v>83</v>
      </c>
      <c r="G4" s="2">
        <v>242</v>
      </c>
      <c r="H4" s="2">
        <v>313</v>
      </c>
      <c r="I4" s="2">
        <v>99</v>
      </c>
      <c r="J4" s="2">
        <v>98</v>
      </c>
      <c r="K4" s="2">
        <v>97</v>
      </c>
      <c r="L4" s="2">
        <v>185</v>
      </c>
      <c r="M4" s="2">
        <v>279</v>
      </c>
      <c r="N4" s="2">
        <v>278</v>
      </c>
      <c r="O4" s="2">
        <v>359</v>
      </c>
      <c r="P4" s="2">
        <v>357</v>
      </c>
      <c r="Q4" s="2">
        <v>33</v>
      </c>
      <c r="R4" s="2">
        <v>127</v>
      </c>
      <c r="S4" s="2">
        <v>13</v>
      </c>
      <c r="T4" s="2">
        <v>24</v>
      </c>
      <c r="U4" s="2">
        <v>181</v>
      </c>
      <c r="V4" s="2">
        <v>311</v>
      </c>
      <c r="W4" s="2">
        <v>344</v>
      </c>
      <c r="X4" s="2">
        <v>306</v>
      </c>
      <c r="Y4" s="2">
        <v>196</v>
      </c>
      <c r="Z4" s="2">
        <v>237</v>
      </c>
      <c r="AA4" s="2">
        <v>365</v>
      </c>
      <c r="AB4" s="2">
        <v>118</v>
      </c>
      <c r="AC4" s="2">
        <v>330</v>
      </c>
      <c r="AD4" s="2">
        <v>379</v>
      </c>
      <c r="AE4" s="2"/>
      <c r="AF4" s="2"/>
      <c r="AG4" s="2"/>
      <c r="AH4" s="49">
        <f>SUM(C4:AG4)</f>
        <v>5767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C9801-B66B-4B59-8931-61A0E03E4179}">
  <dimension ref="B1:AH4"/>
  <sheetViews>
    <sheetView showGridLines="0" workbookViewId="0">
      <selection activeCell="B2" sqref="B2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2" width="6.375" bestFit="1" customWidth="1"/>
    <col min="33" max="33" width="6.375" customWidth="1"/>
  </cols>
  <sheetData>
    <row r="1" spans="2:34" x14ac:dyDescent="0.15">
      <c r="B1" s="3">
        <v>44228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10" t="s">
        <v>44</v>
      </c>
    </row>
    <row r="4" spans="2:34" x14ac:dyDescent="0.15">
      <c r="B4" s="8" t="s">
        <v>1</v>
      </c>
      <c r="C4" s="9">
        <v>132</v>
      </c>
      <c r="D4" s="9">
        <v>44</v>
      </c>
      <c r="E4" s="9">
        <v>125</v>
      </c>
      <c r="F4" s="9">
        <v>39</v>
      </c>
      <c r="G4" s="9">
        <v>198</v>
      </c>
      <c r="H4" s="9">
        <v>284</v>
      </c>
      <c r="I4" s="9">
        <v>63</v>
      </c>
      <c r="J4" s="9">
        <v>71</v>
      </c>
      <c r="K4" s="9">
        <v>87</v>
      </c>
      <c r="L4" s="9">
        <v>135</v>
      </c>
      <c r="M4" s="9">
        <v>238</v>
      </c>
      <c r="N4" s="9">
        <v>247</v>
      </c>
      <c r="O4" s="9">
        <v>339</v>
      </c>
      <c r="P4" s="9">
        <v>337</v>
      </c>
      <c r="Q4" s="9">
        <v>25</v>
      </c>
      <c r="R4" s="9">
        <v>100</v>
      </c>
      <c r="S4" s="9">
        <v>5</v>
      </c>
      <c r="T4" s="9">
        <v>25</v>
      </c>
      <c r="U4" s="9">
        <v>146</v>
      </c>
      <c r="V4" s="9">
        <v>267</v>
      </c>
      <c r="W4" s="9">
        <v>326</v>
      </c>
      <c r="X4" s="9">
        <v>278</v>
      </c>
      <c r="Y4" s="9">
        <v>158</v>
      </c>
      <c r="Z4" s="9">
        <v>183</v>
      </c>
      <c r="AA4" s="9">
        <v>349</v>
      </c>
      <c r="AB4" s="9">
        <v>118</v>
      </c>
      <c r="AC4" s="9">
        <v>309</v>
      </c>
      <c r="AD4" s="9">
        <v>368</v>
      </c>
      <c r="AE4" s="9"/>
      <c r="AF4" s="9"/>
      <c r="AG4" s="9"/>
      <c r="AH4" s="55">
        <f>SUM(C4:AG4)</f>
        <v>4996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D0D8A-1607-48FF-BC5C-E4F8405CDB68}">
  <dimension ref="B1:AH4"/>
  <sheetViews>
    <sheetView showGridLines="0" workbookViewId="0">
      <selection activeCell="H33" sqref="H33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44256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32" t="s">
        <v>44</v>
      </c>
    </row>
    <row r="4" spans="2:34" x14ac:dyDescent="0.15">
      <c r="B4" s="1" t="s">
        <v>1</v>
      </c>
      <c r="C4" s="2">
        <v>381</v>
      </c>
      <c r="D4" s="2">
        <v>44</v>
      </c>
      <c r="E4" s="2">
        <v>221</v>
      </c>
      <c r="F4" s="2">
        <v>354</v>
      </c>
      <c r="G4" s="2">
        <v>95</v>
      </c>
      <c r="H4" s="2">
        <v>44</v>
      </c>
      <c r="I4" s="2">
        <v>198</v>
      </c>
      <c r="J4" s="2">
        <v>94</v>
      </c>
      <c r="K4" s="2">
        <v>383</v>
      </c>
      <c r="L4" s="2">
        <v>229</v>
      </c>
      <c r="M4" s="2">
        <v>418</v>
      </c>
      <c r="N4" s="2">
        <v>188</v>
      </c>
      <c r="O4" s="2">
        <v>148</v>
      </c>
      <c r="P4" s="2">
        <v>278</v>
      </c>
      <c r="Q4" s="2">
        <v>348</v>
      </c>
      <c r="R4" s="2">
        <v>135</v>
      </c>
      <c r="S4" s="2">
        <v>215</v>
      </c>
      <c r="T4" s="2">
        <v>425</v>
      </c>
      <c r="U4" s="2">
        <v>383</v>
      </c>
      <c r="V4" s="2">
        <v>313</v>
      </c>
      <c r="W4" s="2">
        <v>63</v>
      </c>
      <c r="X4" s="2">
        <v>279</v>
      </c>
      <c r="Y4" s="2">
        <v>379</v>
      </c>
      <c r="Z4" s="2">
        <v>417</v>
      </c>
      <c r="AA4" s="2">
        <v>184</v>
      </c>
      <c r="AB4" s="2">
        <v>254</v>
      </c>
      <c r="AC4" s="2">
        <v>367</v>
      </c>
      <c r="AD4" s="2">
        <v>63</v>
      </c>
      <c r="AE4" s="2">
        <v>384</v>
      </c>
      <c r="AF4" s="2">
        <v>300</v>
      </c>
      <c r="AG4" s="2">
        <v>431</v>
      </c>
      <c r="AH4" s="49">
        <f>SUM(C4:AG4)</f>
        <v>8015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150E4-FCD1-4154-A4FA-2838C4C435DD}">
  <dimension ref="B1:AH4"/>
  <sheetViews>
    <sheetView showGridLines="0" topLeftCell="B1" workbookViewId="0">
      <selection activeCell="B2" sqref="B2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2" width="6.375" bestFit="1" customWidth="1"/>
    <col min="33" max="33" width="6.375" customWidth="1"/>
  </cols>
  <sheetData>
    <row r="1" spans="2:34" x14ac:dyDescent="0.15">
      <c r="B1" s="3">
        <v>44256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10" t="s">
        <v>44</v>
      </c>
    </row>
    <row r="4" spans="2:34" x14ac:dyDescent="0.15">
      <c r="B4" s="8" t="s">
        <v>1</v>
      </c>
      <c r="C4" s="9">
        <v>354</v>
      </c>
      <c r="D4" s="9">
        <v>38</v>
      </c>
      <c r="E4" s="9">
        <v>231</v>
      </c>
      <c r="F4" s="9">
        <v>322</v>
      </c>
      <c r="G4" s="9">
        <v>83</v>
      </c>
      <c r="H4" s="9">
        <v>36</v>
      </c>
      <c r="I4" s="9">
        <v>243</v>
      </c>
      <c r="J4" s="9">
        <v>87</v>
      </c>
      <c r="K4" s="9">
        <v>358</v>
      </c>
      <c r="L4" s="9">
        <v>210</v>
      </c>
      <c r="M4" s="9">
        <v>395</v>
      </c>
      <c r="N4" s="9">
        <v>164</v>
      </c>
      <c r="O4" s="9">
        <v>118</v>
      </c>
      <c r="P4" s="9">
        <v>261</v>
      </c>
      <c r="Q4" s="9">
        <v>350</v>
      </c>
      <c r="R4" s="9">
        <v>94</v>
      </c>
      <c r="S4" s="9">
        <v>211</v>
      </c>
      <c r="T4" s="9">
        <v>401</v>
      </c>
      <c r="U4" s="9">
        <v>372</v>
      </c>
      <c r="V4" s="9">
        <v>283</v>
      </c>
      <c r="W4" s="9">
        <v>71</v>
      </c>
      <c r="X4" s="9">
        <v>220</v>
      </c>
      <c r="Y4" s="9">
        <v>358</v>
      </c>
      <c r="Z4" s="9">
        <v>395</v>
      </c>
      <c r="AA4" s="9">
        <v>161</v>
      </c>
      <c r="AB4" s="9">
        <v>234</v>
      </c>
      <c r="AC4" s="9">
        <v>346</v>
      </c>
      <c r="AD4" s="9">
        <v>53</v>
      </c>
      <c r="AE4" s="9">
        <v>334</v>
      </c>
      <c r="AF4" s="9">
        <v>273</v>
      </c>
      <c r="AG4" s="9">
        <v>409</v>
      </c>
      <c r="AH4" s="55">
        <f>SUM(C4:AG4)</f>
        <v>7465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0D35-0FDD-49F5-89B9-C5F39CCA429F}">
  <dimension ref="B1:AH4"/>
  <sheetViews>
    <sheetView showGridLines="0" topLeftCell="T1" workbookViewId="0">
      <selection activeCell="AG4" sqref="AG4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1" width="6.375" bestFit="1" customWidth="1"/>
    <col min="32" max="32" width="7.25" customWidth="1"/>
    <col min="33" max="33" width="7.375" customWidth="1"/>
  </cols>
  <sheetData>
    <row r="1" spans="2:34" x14ac:dyDescent="0.15">
      <c r="B1" s="3">
        <v>44256</v>
      </c>
      <c r="D1" t="s">
        <v>102</v>
      </c>
    </row>
    <row r="2" spans="2:34" ht="15.75" customHeight="1" x14ac:dyDescent="0.15"/>
    <row r="3" spans="2:34" x14ac:dyDescent="0.15">
      <c r="B3" s="8" t="s">
        <v>4</v>
      </c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10" t="s">
        <v>44</v>
      </c>
    </row>
    <row r="4" spans="2:34" x14ac:dyDescent="0.15">
      <c r="B4" s="8" t="s">
        <v>1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15">
        <v>1772.2</v>
      </c>
      <c r="AG4" s="15">
        <v>2938.99999999999</v>
      </c>
      <c r="AH4" s="55">
        <f>SUM(C4:AG4)</f>
        <v>4711.1999999999898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00123-DAB9-44AD-83F3-2CCAF6DFD2C7}">
  <dimension ref="B1:AH4"/>
  <sheetViews>
    <sheetView showGridLines="0" topLeftCell="B2" workbookViewId="0">
      <selection activeCell="J26" sqref="J26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44287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32" t="s">
        <v>44</v>
      </c>
    </row>
    <row r="4" spans="2:34" x14ac:dyDescent="0.15">
      <c r="B4" s="1" t="s">
        <v>1</v>
      </c>
      <c r="C4" s="2">
        <v>433</v>
      </c>
      <c r="D4" s="2">
        <v>416</v>
      </c>
      <c r="E4" s="2">
        <v>370</v>
      </c>
      <c r="F4" s="2">
        <v>67</v>
      </c>
      <c r="G4" s="2">
        <v>244</v>
      </c>
      <c r="H4" s="2">
        <v>384</v>
      </c>
      <c r="I4" s="2">
        <v>439</v>
      </c>
      <c r="J4" s="2">
        <v>346</v>
      </c>
      <c r="K4" s="2">
        <v>297</v>
      </c>
      <c r="L4" s="2">
        <v>446</v>
      </c>
      <c r="M4" s="2">
        <v>441</v>
      </c>
      <c r="N4" s="2">
        <v>417</v>
      </c>
      <c r="O4" s="2">
        <v>173</v>
      </c>
      <c r="P4" s="2">
        <v>52</v>
      </c>
      <c r="Q4" s="2">
        <v>449</v>
      </c>
      <c r="R4" s="2">
        <v>310</v>
      </c>
      <c r="S4" s="2">
        <v>51</v>
      </c>
      <c r="T4" s="2">
        <v>227</v>
      </c>
      <c r="U4" s="2">
        <v>393</v>
      </c>
      <c r="V4" s="2">
        <v>440</v>
      </c>
      <c r="W4" s="2">
        <v>439</v>
      </c>
      <c r="X4" s="2">
        <v>441</v>
      </c>
      <c r="Y4" s="2">
        <v>444</v>
      </c>
      <c r="Z4" s="2">
        <v>400</v>
      </c>
      <c r="AA4" s="2">
        <v>265</v>
      </c>
      <c r="AB4" s="2">
        <v>445</v>
      </c>
      <c r="AC4" s="2">
        <v>441</v>
      </c>
      <c r="AD4" s="2">
        <v>133</v>
      </c>
      <c r="AE4" s="2">
        <v>47</v>
      </c>
      <c r="AF4" s="2">
        <v>292</v>
      </c>
      <c r="AG4" s="2"/>
      <c r="AH4" s="49">
        <f>SUM(C4:AG4)</f>
        <v>9742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C4FA5-208E-42AE-8F9B-CD322547440A}">
  <dimension ref="B1:AH33"/>
  <sheetViews>
    <sheetView showGridLines="0" workbookViewId="0">
      <selection activeCell="B2" sqref="B2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1" width="6.375" bestFit="1" customWidth="1"/>
    <col min="32" max="32" width="9.875" customWidth="1"/>
    <col min="33" max="33" width="6.375" customWidth="1"/>
  </cols>
  <sheetData>
    <row r="1" spans="2:34" x14ac:dyDescent="0.15">
      <c r="B1" s="3">
        <v>44287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10" t="s">
        <v>44</v>
      </c>
    </row>
    <row r="4" spans="2:34" x14ac:dyDescent="0.15">
      <c r="B4" s="8" t="s">
        <v>1</v>
      </c>
      <c r="C4" s="64">
        <v>410</v>
      </c>
      <c r="D4" s="64">
        <v>395</v>
      </c>
      <c r="E4" s="64">
        <v>329</v>
      </c>
      <c r="F4" s="64">
        <v>66</v>
      </c>
      <c r="G4" s="64">
        <v>242</v>
      </c>
      <c r="H4" s="64">
        <v>339.37369519832987</v>
      </c>
      <c r="I4" s="64">
        <v>405</v>
      </c>
      <c r="J4" s="64">
        <v>211</v>
      </c>
      <c r="K4" s="64">
        <v>262.48434237995826</v>
      </c>
      <c r="L4" s="64">
        <v>394.16840640222688</v>
      </c>
      <c r="M4" s="64">
        <v>424</v>
      </c>
      <c r="N4" s="64">
        <v>404</v>
      </c>
      <c r="O4" s="64">
        <v>128</v>
      </c>
      <c r="P4" s="64">
        <v>47</v>
      </c>
      <c r="Q4" s="64">
        <v>428</v>
      </c>
      <c r="R4" s="64">
        <v>273.97355601948504</v>
      </c>
      <c r="S4" s="64">
        <v>50</v>
      </c>
      <c r="T4" s="64">
        <v>189</v>
      </c>
      <c r="U4" s="64">
        <v>385</v>
      </c>
      <c r="V4" s="64">
        <v>416</v>
      </c>
      <c r="W4" s="64">
        <v>422</v>
      </c>
      <c r="X4" s="9">
        <v>413</v>
      </c>
      <c r="Y4" s="9">
        <v>421</v>
      </c>
      <c r="Z4" s="9">
        <v>379</v>
      </c>
      <c r="AA4" s="9">
        <v>294</v>
      </c>
      <c r="AB4" s="9">
        <v>431</v>
      </c>
      <c r="AC4" s="9">
        <v>424</v>
      </c>
      <c r="AD4" s="9">
        <v>120</v>
      </c>
      <c r="AE4" s="9">
        <v>37</v>
      </c>
      <c r="AF4" s="9">
        <v>254</v>
      </c>
      <c r="AG4" s="9"/>
      <c r="AH4" s="55">
        <f>SUM(C4:AG4)</f>
        <v>8994</v>
      </c>
    </row>
    <row r="26" spans="3:10" s="65" customFormat="1" x14ac:dyDescent="0.15"/>
    <row r="27" spans="3:10" s="65" customFormat="1" x14ac:dyDescent="0.15"/>
    <row r="28" spans="3:10" s="65" customFormat="1" x14ac:dyDescent="0.15"/>
    <row r="29" spans="3:10" s="65" customFormat="1" x14ac:dyDescent="0.15"/>
    <row r="30" spans="3:10" s="65" customFormat="1" x14ac:dyDescent="0.15"/>
    <row r="31" spans="3:10" s="65" customFormat="1" x14ac:dyDescent="0.15">
      <c r="C31" s="66"/>
      <c r="D31" s="66"/>
      <c r="E31" s="66"/>
      <c r="F31" s="66"/>
      <c r="G31" s="66"/>
      <c r="H31" s="66"/>
      <c r="I31" s="66"/>
      <c r="J31" s="66"/>
    </row>
    <row r="32" spans="3:10" s="65" customFormat="1" x14ac:dyDescent="0.15"/>
    <row r="33" s="65" customFormat="1" x14ac:dyDescent="0.15"/>
  </sheetData>
  <phoneticPr fontId="2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H7"/>
  <sheetViews>
    <sheetView showGridLines="0" workbookViewId="0">
      <selection activeCell="C23" sqref="C23"/>
    </sheetView>
  </sheetViews>
  <sheetFormatPr defaultRowHeight="13.5" x14ac:dyDescent="0.15"/>
  <cols>
    <col min="1" max="1" width="2.5" customWidth="1"/>
    <col min="2" max="2" width="19.75" customWidth="1"/>
    <col min="3" max="12" width="5" bestFit="1" customWidth="1"/>
    <col min="13" max="17" width="7" bestFit="1" customWidth="1"/>
    <col min="18" max="18" width="13.5" customWidth="1"/>
    <col min="19" max="21" width="7.875" bestFit="1" customWidth="1"/>
    <col min="22" max="24" width="7" bestFit="1" customWidth="1"/>
    <col min="25" max="25" width="7.875" bestFit="1" customWidth="1"/>
    <col min="26" max="33" width="7" bestFit="1" customWidth="1"/>
  </cols>
  <sheetData>
    <row r="1" spans="2:34" x14ac:dyDescent="0.15">
      <c r="B1" s="3">
        <v>43221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9" t="s">
        <v>30</v>
      </c>
      <c r="AC3" s="9" t="s">
        <v>31</v>
      </c>
      <c r="AD3" s="9" t="s">
        <v>32</v>
      </c>
      <c r="AE3" s="9" t="s">
        <v>33</v>
      </c>
      <c r="AF3" s="9" t="s">
        <v>34</v>
      </c>
      <c r="AG3" s="9" t="s">
        <v>35</v>
      </c>
      <c r="AH3" s="10"/>
    </row>
    <row r="4" spans="2:34" x14ac:dyDescent="0.15">
      <c r="B4" s="8" t="s"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">
        <v>7.64</v>
      </c>
      <c r="N4" s="9">
        <v>5.0999999999999996</v>
      </c>
      <c r="O4" s="9">
        <v>0.76</v>
      </c>
      <c r="P4" s="9">
        <v>5.58</v>
      </c>
      <c r="Q4" s="9">
        <v>7.34</v>
      </c>
      <c r="R4" s="9">
        <v>6.31</v>
      </c>
      <c r="S4" s="9">
        <v>0.56000000000000005</v>
      </c>
      <c r="T4" s="9">
        <v>2.82</v>
      </c>
      <c r="U4" s="9">
        <v>1.9</v>
      </c>
      <c r="V4" s="9">
        <v>7.67</v>
      </c>
      <c r="W4" s="9">
        <v>6.95</v>
      </c>
      <c r="X4" s="9">
        <v>8.11</v>
      </c>
      <c r="Y4" s="9">
        <v>2.13</v>
      </c>
      <c r="Z4" s="9">
        <v>6.87</v>
      </c>
      <c r="AA4" s="9">
        <v>7.82</v>
      </c>
      <c r="AB4" s="9">
        <v>7.18</v>
      </c>
      <c r="AC4" s="9">
        <v>7.15</v>
      </c>
      <c r="AD4" s="9">
        <v>5.22</v>
      </c>
      <c r="AE4" s="9">
        <v>4.96</v>
      </c>
      <c r="AF4" s="9">
        <v>1.38</v>
      </c>
      <c r="AG4" s="9">
        <v>3.29</v>
      </c>
      <c r="AH4" s="11">
        <f>AVERAGE(C4:AG4)</f>
        <v>5.0828571428571436</v>
      </c>
    </row>
    <row r="5" spans="2:34" x14ac:dyDescent="0.15">
      <c r="B5" s="8" t="s">
        <v>1</v>
      </c>
      <c r="C5" s="9"/>
      <c r="D5" s="9"/>
      <c r="E5" s="9"/>
      <c r="F5" s="9"/>
      <c r="G5" s="9"/>
      <c r="H5" s="9"/>
      <c r="I5" s="9"/>
      <c r="J5" s="9"/>
      <c r="K5" s="9"/>
      <c r="L5" s="9"/>
      <c r="M5" s="9">
        <v>91</v>
      </c>
      <c r="N5" s="9">
        <v>296</v>
      </c>
      <c r="O5" s="9">
        <v>50</v>
      </c>
      <c r="P5" s="9">
        <v>310</v>
      </c>
      <c r="Q5" s="9">
        <v>419</v>
      </c>
      <c r="R5" s="9">
        <v>379</v>
      </c>
      <c r="S5" s="9">
        <v>183</v>
      </c>
      <c r="T5" s="9">
        <v>225</v>
      </c>
      <c r="U5" s="9">
        <v>149</v>
      </c>
      <c r="V5" s="9">
        <v>351</v>
      </c>
      <c r="W5" s="9">
        <v>426</v>
      </c>
      <c r="X5" s="9">
        <v>431</v>
      </c>
      <c r="Y5" s="9">
        <v>187</v>
      </c>
      <c r="Z5" s="9">
        <v>360</v>
      </c>
      <c r="AA5" s="9">
        <v>428</v>
      </c>
      <c r="AB5" s="9">
        <v>363</v>
      </c>
      <c r="AC5" s="9">
        <v>391</v>
      </c>
      <c r="AD5" s="9">
        <v>297</v>
      </c>
      <c r="AE5" s="9">
        <v>336</v>
      </c>
      <c r="AF5" s="9">
        <v>89</v>
      </c>
      <c r="AG5" s="9">
        <v>182</v>
      </c>
      <c r="AH5" s="10">
        <f>SUM(C5:AG5)</f>
        <v>5943</v>
      </c>
    </row>
    <row r="6" spans="2:34" x14ac:dyDescent="0.15">
      <c r="B6" s="8" t="s">
        <v>2</v>
      </c>
      <c r="C6" s="9"/>
      <c r="D6" s="9"/>
      <c r="E6" s="9"/>
      <c r="F6" s="9"/>
      <c r="G6" s="9"/>
      <c r="H6" s="9"/>
      <c r="I6" s="9"/>
      <c r="J6" s="9"/>
      <c r="K6" s="9"/>
      <c r="L6" s="9"/>
      <c r="M6" s="9">
        <v>0.16159999999999999</v>
      </c>
      <c r="N6" s="9">
        <v>0.78749999999999998</v>
      </c>
      <c r="O6" s="9">
        <v>0.89270000000000005</v>
      </c>
      <c r="P6" s="9">
        <v>0.75380000000000003</v>
      </c>
      <c r="Q6" s="9">
        <v>0.77459999999999996</v>
      </c>
      <c r="R6" s="9">
        <v>0.81499999999999995</v>
      </c>
      <c r="S6" s="9">
        <v>4.4340000000000002</v>
      </c>
      <c r="T6" s="9">
        <v>1.0826</v>
      </c>
      <c r="U6" s="9">
        <v>1.0641</v>
      </c>
      <c r="V6" s="9">
        <v>0.62090000000000001</v>
      </c>
      <c r="W6" s="9">
        <v>0.83169999999999999</v>
      </c>
      <c r="X6" s="9">
        <v>0.72109999999999996</v>
      </c>
      <c r="Y6" s="9">
        <v>1.1912</v>
      </c>
      <c r="Z6" s="9">
        <v>0.71099999999999997</v>
      </c>
      <c r="AA6" s="9">
        <v>0.74260000000000004</v>
      </c>
      <c r="AB6" s="9">
        <v>0.68600000000000005</v>
      </c>
      <c r="AC6" s="9">
        <v>0.74199999999999999</v>
      </c>
      <c r="AD6" s="9">
        <v>0.77200000000000002</v>
      </c>
      <c r="AE6" s="9">
        <v>0.91920000000000002</v>
      </c>
      <c r="AF6" s="9">
        <v>0.87509999999999999</v>
      </c>
      <c r="AG6" s="9">
        <v>0.75060000000000004</v>
      </c>
      <c r="AH6" s="12">
        <f>AVERAGE(C6:AG6)</f>
        <v>0.96806190476190457</v>
      </c>
    </row>
    <row r="7" spans="2:34" x14ac:dyDescent="0.15">
      <c r="B7" s="8" t="s">
        <v>3</v>
      </c>
      <c r="C7" s="9"/>
      <c r="D7" s="9"/>
      <c r="E7" s="9"/>
      <c r="F7" s="9"/>
      <c r="G7" s="9"/>
      <c r="H7" s="9"/>
      <c r="I7" s="9"/>
      <c r="J7" s="9"/>
      <c r="K7" s="9"/>
      <c r="L7" s="9"/>
      <c r="M7" s="9">
        <v>24.9</v>
      </c>
      <c r="N7" s="9">
        <v>25.7</v>
      </c>
      <c r="O7" s="9">
        <v>20.100000000000001</v>
      </c>
      <c r="P7" s="9">
        <v>22.6</v>
      </c>
      <c r="Q7" s="9">
        <v>28.8</v>
      </c>
      <c r="R7" s="9">
        <v>32.799999999999997</v>
      </c>
      <c r="S7" s="9">
        <v>25.9</v>
      </c>
      <c r="T7" s="9">
        <v>31.3</v>
      </c>
      <c r="U7" s="9">
        <v>15.4</v>
      </c>
      <c r="V7" s="9">
        <v>18.100000000000001</v>
      </c>
      <c r="W7" s="9">
        <v>20.5</v>
      </c>
      <c r="X7" s="9">
        <v>23.9</v>
      </c>
      <c r="Y7" s="9">
        <v>22.8</v>
      </c>
      <c r="Z7" s="9">
        <v>23.7</v>
      </c>
      <c r="AA7" s="9">
        <v>29.8</v>
      </c>
      <c r="AB7" s="9">
        <v>21.7</v>
      </c>
      <c r="AC7" s="9">
        <v>22.7</v>
      </c>
      <c r="AD7" s="9">
        <v>27.7</v>
      </c>
      <c r="AE7" s="9">
        <v>26.6</v>
      </c>
      <c r="AF7" s="9">
        <v>22.6</v>
      </c>
      <c r="AG7" s="9">
        <v>24.8</v>
      </c>
      <c r="AH7" s="13">
        <f>AVERAGE(C7:AG7)</f>
        <v>24.4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88815-5417-47DA-95CD-6320197EC3DA}">
  <dimension ref="B1:AH4"/>
  <sheetViews>
    <sheetView showGridLines="0" workbookViewId="0">
      <selection activeCell="S28" sqref="S28"/>
    </sheetView>
  </sheetViews>
  <sheetFormatPr defaultRowHeight="13.5" x14ac:dyDescent="0.15"/>
  <cols>
    <col min="1" max="1" width="2.5" customWidth="1"/>
    <col min="2" max="2" width="19.75" customWidth="1"/>
    <col min="3" max="33" width="6.875" customWidth="1"/>
  </cols>
  <sheetData>
    <row r="1" spans="2:34" x14ac:dyDescent="0.15">
      <c r="B1" s="3">
        <v>44256</v>
      </c>
      <c r="D1" t="s">
        <v>102</v>
      </c>
    </row>
    <row r="2" spans="2:34" ht="15.75" customHeight="1" x14ac:dyDescent="0.15"/>
    <row r="3" spans="2:34" x14ac:dyDescent="0.15">
      <c r="B3" s="8" t="s">
        <v>4</v>
      </c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10" t="s">
        <v>44</v>
      </c>
    </row>
    <row r="4" spans="2:34" x14ac:dyDescent="0.15">
      <c r="B4" s="8" t="s">
        <v>1</v>
      </c>
      <c r="C4" s="15">
        <v>2983.2</v>
      </c>
      <c r="D4" s="15">
        <v>2878.7</v>
      </c>
      <c r="E4" s="15">
        <v>2586.1</v>
      </c>
      <c r="F4" s="15">
        <v>437.5</v>
      </c>
      <c r="G4" s="15">
        <v>1581</v>
      </c>
      <c r="H4" s="15">
        <v>2602.6</v>
      </c>
      <c r="I4" s="15">
        <v>2885.9</v>
      </c>
      <c r="J4" s="15">
        <v>2496.9</v>
      </c>
      <c r="K4" s="15">
        <v>1980.3999999999901</v>
      </c>
      <c r="L4" s="15">
        <v>2934.7999999999902</v>
      </c>
      <c r="M4" s="15">
        <v>3133.1</v>
      </c>
      <c r="N4" s="15">
        <v>2954.4</v>
      </c>
      <c r="O4" s="15">
        <v>822.79999999999905</v>
      </c>
      <c r="P4" s="15">
        <v>123.19999999999899</v>
      </c>
      <c r="Q4" s="15">
        <v>3177.99999999999</v>
      </c>
      <c r="R4" s="15">
        <v>2066.6</v>
      </c>
      <c r="S4" s="15">
        <v>279</v>
      </c>
      <c r="T4" s="15">
        <v>1286.5999999999999</v>
      </c>
      <c r="U4" s="15">
        <v>2823.3</v>
      </c>
      <c r="V4" s="15">
        <v>3024.3999999999901</v>
      </c>
      <c r="W4" s="15">
        <v>3024.9</v>
      </c>
      <c r="X4" s="15">
        <v>3022</v>
      </c>
      <c r="Y4" s="15">
        <v>3132.99999999999</v>
      </c>
      <c r="Z4" s="15">
        <v>2684.6</v>
      </c>
      <c r="AA4" s="15">
        <v>2298.1</v>
      </c>
      <c r="AB4" s="15">
        <v>3126.2</v>
      </c>
      <c r="AC4" s="15">
        <v>3101.3</v>
      </c>
      <c r="AD4" s="15">
        <v>826.3</v>
      </c>
      <c r="AE4" s="15">
        <v>233.1</v>
      </c>
      <c r="AF4" s="15">
        <v>1992.1</v>
      </c>
      <c r="AG4" s="15">
        <v>2938.99999999999</v>
      </c>
      <c r="AH4" s="55">
        <f>SUM(C4:AG4)</f>
        <v>69439.099999999948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39E30-005F-45AA-9D41-58E2A0045367}">
  <dimension ref="B1:AH33"/>
  <sheetViews>
    <sheetView showGridLines="0" workbookViewId="0">
      <selection activeCell="H32" sqref="H32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1" width="6.375" bestFit="1" customWidth="1"/>
    <col min="32" max="32" width="9.875" customWidth="1"/>
    <col min="33" max="33" width="6.375" customWidth="1"/>
  </cols>
  <sheetData>
    <row r="1" spans="2:34" x14ac:dyDescent="0.15">
      <c r="B1" s="3">
        <v>44317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10" t="s">
        <v>44</v>
      </c>
    </row>
    <row r="4" spans="2:34" x14ac:dyDescent="0.15">
      <c r="B4" s="8" t="s">
        <v>1</v>
      </c>
      <c r="C4" s="64">
        <v>130</v>
      </c>
      <c r="D4" s="64">
        <v>103</v>
      </c>
      <c r="E4" s="64">
        <v>169</v>
      </c>
      <c r="F4" s="64">
        <v>139</v>
      </c>
      <c r="G4" s="64">
        <v>65</v>
      </c>
      <c r="H4" s="64">
        <v>420</v>
      </c>
      <c r="I4" s="64">
        <v>169</v>
      </c>
      <c r="J4" s="64">
        <v>337</v>
      </c>
      <c r="K4" s="64">
        <v>317</v>
      </c>
      <c r="L4" s="64">
        <v>258</v>
      </c>
      <c r="M4" s="64">
        <v>310</v>
      </c>
      <c r="N4" s="64">
        <v>394</v>
      </c>
      <c r="O4" s="64">
        <v>332</v>
      </c>
      <c r="P4" s="64">
        <v>378</v>
      </c>
      <c r="Q4" s="64">
        <v>376</v>
      </c>
      <c r="R4" s="64">
        <v>87</v>
      </c>
      <c r="S4" s="64">
        <v>85</v>
      </c>
      <c r="T4" s="64">
        <v>111</v>
      </c>
      <c r="U4" s="64">
        <v>128</v>
      </c>
      <c r="V4" s="64">
        <v>153</v>
      </c>
      <c r="W4" s="64">
        <v>91</v>
      </c>
      <c r="X4" s="9">
        <v>199</v>
      </c>
      <c r="Y4" s="9">
        <v>303</v>
      </c>
      <c r="Z4" s="9">
        <v>225</v>
      </c>
      <c r="AA4" s="9">
        <v>321</v>
      </c>
      <c r="AB4" s="9">
        <v>354</v>
      </c>
      <c r="AC4" s="9">
        <v>76</v>
      </c>
      <c r="AD4" s="9">
        <v>413</v>
      </c>
      <c r="AE4" s="9">
        <v>299</v>
      </c>
      <c r="AF4" s="9">
        <v>344</v>
      </c>
      <c r="AG4" s="9">
        <v>356</v>
      </c>
      <c r="AH4" s="55">
        <f>SUM(C4:AG4)</f>
        <v>7442</v>
      </c>
    </row>
    <row r="26" spans="3:10" s="65" customFormat="1" x14ac:dyDescent="0.15"/>
    <row r="27" spans="3:10" s="65" customFormat="1" x14ac:dyDescent="0.15"/>
    <row r="28" spans="3:10" s="65" customFormat="1" x14ac:dyDescent="0.15"/>
    <row r="29" spans="3:10" s="65" customFormat="1" x14ac:dyDescent="0.15"/>
    <row r="30" spans="3:10" s="65" customFormat="1" x14ac:dyDescent="0.15"/>
    <row r="31" spans="3:10" s="65" customFormat="1" x14ac:dyDescent="0.15">
      <c r="C31" s="66"/>
      <c r="D31" s="66"/>
      <c r="E31" s="66"/>
      <c r="F31" s="66"/>
      <c r="G31" s="66"/>
      <c r="H31" s="66"/>
      <c r="I31" s="66"/>
      <c r="J31" s="66"/>
    </row>
    <row r="32" spans="3:10" s="65" customFormat="1" x14ac:dyDescent="0.15"/>
    <row r="33" s="65" customFormat="1" x14ac:dyDescent="0.15"/>
  </sheetData>
  <phoneticPr fontId="2"/>
  <pageMargins left="0.7" right="0.7" top="0.75" bottom="0.75" header="0.3" footer="0.3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0C35E-319E-4D7C-A1B7-730683A5ABF2}">
  <dimension ref="B1:AH4"/>
  <sheetViews>
    <sheetView showGridLines="0" workbookViewId="0">
      <selection activeCell="A39" sqref="A39:XFD39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43952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32" t="s">
        <v>44</v>
      </c>
    </row>
    <row r="4" spans="2:34" x14ac:dyDescent="0.15">
      <c r="B4" s="1" t="s">
        <v>1</v>
      </c>
      <c r="C4" s="2">
        <v>94</v>
      </c>
      <c r="D4" s="2">
        <v>49</v>
      </c>
      <c r="E4" s="2">
        <v>161</v>
      </c>
      <c r="F4" s="2">
        <v>236</v>
      </c>
      <c r="G4" s="2">
        <v>79</v>
      </c>
      <c r="H4" s="2">
        <v>445</v>
      </c>
      <c r="I4" s="2">
        <v>191</v>
      </c>
      <c r="J4" s="2">
        <v>372</v>
      </c>
      <c r="K4" s="2">
        <v>357</v>
      </c>
      <c r="L4" s="2">
        <v>289</v>
      </c>
      <c r="M4" s="2">
        <v>354</v>
      </c>
      <c r="N4" s="2">
        <v>430</v>
      </c>
      <c r="O4" s="2">
        <v>350</v>
      </c>
      <c r="P4" s="2">
        <v>406</v>
      </c>
      <c r="Q4" s="2">
        <v>427</v>
      </c>
      <c r="R4" s="2">
        <v>106</v>
      </c>
      <c r="S4" s="2">
        <v>65</v>
      </c>
      <c r="T4" s="2">
        <v>126</v>
      </c>
      <c r="U4" s="2">
        <v>142</v>
      </c>
      <c r="V4" s="2">
        <v>179</v>
      </c>
      <c r="W4" s="2">
        <v>125</v>
      </c>
      <c r="X4" s="2">
        <v>289</v>
      </c>
      <c r="Y4" s="2">
        <v>343</v>
      </c>
      <c r="Z4" s="2">
        <v>247</v>
      </c>
      <c r="AA4" s="2">
        <v>385</v>
      </c>
      <c r="AB4" s="2">
        <v>399</v>
      </c>
      <c r="AC4" s="2">
        <v>84</v>
      </c>
      <c r="AD4" s="2">
        <v>447</v>
      </c>
      <c r="AE4" s="2">
        <v>363</v>
      </c>
      <c r="AF4" s="2">
        <v>349</v>
      </c>
      <c r="AG4" s="2">
        <v>413</v>
      </c>
      <c r="AH4" s="49">
        <f>SUM(C4:AG4)</f>
        <v>8302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D725F-9CEB-4C4C-835A-711E5110C83B}">
  <dimension ref="B1:AH4"/>
  <sheetViews>
    <sheetView showGridLines="0" workbookViewId="0">
      <selection activeCell="Q28" sqref="Q28"/>
    </sheetView>
  </sheetViews>
  <sheetFormatPr defaultRowHeight="13.5" x14ac:dyDescent="0.15"/>
  <cols>
    <col min="1" max="1" width="2.5" customWidth="1"/>
    <col min="2" max="2" width="19.75" customWidth="1"/>
    <col min="3" max="33" width="7.125" customWidth="1"/>
  </cols>
  <sheetData>
    <row r="1" spans="2:34" x14ac:dyDescent="0.15">
      <c r="B1" s="3">
        <v>44317</v>
      </c>
      <c r="D1" t="s">
        <v>102</v>
      </c>
    </row>
    <row r="2" spans="2:34" ht="15.75" customHeight="1" x14ac:dyDescent="0.15"/>
    <row r="3" spans="2:34" x14ac:dyDescent="0.15">
      <c r="B3" s="8" t="s">
        <v>4</v>
      </c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10" t="s">
        <v>44</v>
      </c>
    </row>
    <row r="4" spans="2:34" x14ac:dyDescent="0.15">
      <c r="B4" s="8" t="s">
        <v>1</v>
      </c>
      <c r="C4" s="15">
        <v>1155</v>
      </c>
      <c r="D4" s="15">
        <v>627.29999999999995</v>
      </c>
      <c r="E4" s="15">
        <v>2147.9</v>
      </c>
      <c r="F4" s="15">
        <v>3047.8</v>
      </c>
      <c r="G4" s="15">
        <v>412.6</v>
      </c>
      <c r="H4" s="15">
        <v>3105.8</v>
      </c>
      <c r="I4" s="15">
        <v>1046</v>
      </c>
      <c r="J4" s="15">
        <v>2515.3000000000002</v>
      </c>
      <c r="K4" s="15">
        <v>2242.1999999999998</v>
      </c>
      <c r="L4" s="15">
        <v>1986.1</v>
      </c>
      <c r="M4" s="15">
        <v>2525.6</v>
      </c>
      <c r="N4" s="15">
        <v>2764.1</v>
      </c>
      <c r="O4" s="15">
        <v>2466.8000000000002</v>
      </c>
      <c r="P4" s="15">
        <v>2670.7</v>
      </c>
      <c r="Q4" s="15">
        <v>2919.7</v>
      </c>
      <c r="R4" s="15">
        <v>595.20000000000005</v>
      </c>
      <c r="S4" s="15">
        <v>433.4</v>
      </c>
      <c r="T4" s="15">
        <v>845.9</v>
      </c>
      <c r="U4" s="15">
        <v>791.6</v>
      </c>
      <c r="V4" s="15">
        <v>1031.8</v>
      </c>
      <c r="W4" s="15">
        <v>500.8</v>
      </c>
      <c r="X4" s="15">
        <v>1317.1</v>
      </c>
      <c r="Y4" s="15">
        <v>1614.7</v>
      </c>
      <c r="Z4" s="15">
        <v>1672.5</v>
      </c>
      <c r="AA4" s="15">
        <v>2187.6999999999998</v>
      </c>
      <c r="AB4" s="15">
        <v>2396.6</v>
      </c>
      <c r="AC4" s="15">
        <v>520.70000000000005</v>
      </c>
      <c r="AD4" s="15">
        <v>3007</v>
      </c>
      <c r="AE4" s="15">
        <v>2135.5</v>
      </c>
      <c r="AF4" s="15">
        <v>2392.5</v>
      </c>
      <c r="AG4" s="15">
        <v>2699.8</v>
      </c>
      <c r="AH4" s="55">
        <f>SUM(C4:AG4)</f>
        <v>55775.7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9B96-A2B2-44E7-AFFF-DCECC78CC310}">
  <dimension ref="B1:AH33"/>
  <sheetViews>
    <sheetView showGridLines="0" workbookViewId="0">
      <selection activeCell="P29" sqref="P29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1" width="6.375" bestFit="1" customWidth="1"/>
    <col min="32" max="32" width="6.75" customWidth="1"/>
    <col min="33" max="33" width="6.375" customWidth="1"/>
  </cols>
  <sheetData>
    <row r="1" spans="2:34" x14ac:dyDescent="0.15">
      <c r="B1" s="3">
        <v>44348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67">
        <v>1</v>
      </c>
      <c r="D3" s="67">
        <v>2</v>
      </c>
      <c r="E3" s="67">
        <v>3</v>
      </c>
      <c r="F3" s="67">
        <v>4</v>
      </c>
      <c r="G3" s="67">
        <v>5</v>
      </c>
      <c r="H3" s="67">
        <v>6</v>
      </c>
      <c r="I3" s="67">
        <v>7</v>
      </c>
      <c r="J3" s="67">
        <v>8</v>
      </c>
      <c r="K3" s="67">
        <v>9</v>
      </c>
      <c r="L3" s="67">
        <v>10</v>
      </c>
      <c r="M3" s="67">
        <v>11</v>
      </c>
      <c r="N3" s="67">
        <v>12</v>
      </c>
      <c r="O3" s="67">
        <v>13</v>
      </c>
      <c r="P3" s="67">
        <v>14</v>
      </c>
      <c r="Q3" s="67">
        <v>15</v>
      </c>
      <c r="R3" s="67">
        <v>16</v>
      </c>
      <c r="S3" s="67">
        <v>17</v>
      </c>
      <c r="T3" s="67">
        <v>18</v>
      </c>
      <c r="U3" s="67">
        <v>19</v>
      </c>
      <c r="V3" s="67">
        <v>20</v>
      </c>
      <c r="W3" s="67">
        <v>21</v>
      </c>
      <c r="X3" s="67">
        <v>22</v>
      </c>
      <c r="Y3" s="67">
        <v>23</v>
      </c>
      <c r="Z3" s="67">
        <v>24</v>
      </c>
      <c r="AA3" s="67">
        <v>25</v>
      </c>
      <c r="AB3" s="67">
        <v>26</v>
      </c>
      <c r="AC3" s="67">
        <v>27</v>
      </c>
      <c r="AD3" s="67">
        <v>28</v>
      </c>
      <c r="AE3" s="67">
        <v>29</v>
      </c>
      <c r="AF3" s="67">
        <v>30</v>
      </c>
      <c r="AG3" s="67">
        <v>31</v>
      </c>
      <c r="AH3" s="10" t="s">
        <v>44</v>
      </c>
    </row>
    <row r="4" spans="2:34" x14ac:dyDescent="0.15">
      <c r="B4" s="8" t="s">
        <v>1</v>
      </c>
      <c r="C4" s="64">
        <v>426</v>
      </c>
      <c r="D4" s="64">
        <v>379</v>
      </c>
      <c r="E4" s="64">
        <v>342</v>
      </c>
      <c r="F4" s="64">
        <v>81</v>
      </c>
      <c r="G4" s="64">
        <v>376</v>
      </c>
      <c r="H4" s="64">
        <v>314</v>
      </c>
      <c r="I4" s="64">
        <v>393</v>
      </c>
      <c r="J4" s="64">
        <v>192</v>
      </c>
      <c r="K4" s="64">
        <v>418</v>
      </c>
      <c r="L4" s="64">
        <v>402</v>
      </c>
      <c r="M4" s="64">
        <v>355</v>
      </c>
      <c r="N4" s="64">
        <v>313</v>
      </c>
      <c r="O4" s="64">
        <v>185</v>
      </c>
      <c r="P4" s="64">
        <v>180</v>
      </c>
      <c r="Q4" s="64">
        <v>323</v>
      </c>
      <c r="R4" s="64">
        <v>171</v>
      </c>
      <c r="S4" s="64">
        <v>308</v>
      </c>
      <c r="T4" s="64">
        <v>199</v>
      </c>
      <c r="U4" s="64">
        <v>87</v>
      </c>
      <c r="V4" s="64">
        <v>345</v>
      </c>
      <c r="W4" s="64">
        <v>394</v>
      </c>
      <c r="X4" s="9">
        <v>281</v>
      </c>
      <c r="Y4" s="9">
        <v>281</v>
      </c>
      <c r="Z4" s="9">
        <v>275</v>
      </c>
      <c r="AA4" s="9">
        <v>280</v>
      </c>
      <c r="AB4" s="9">
        <v>303</v>
      </c>
      <c r="AC4" s="9">
        <v>147</v>
      </c>
      <c r="AD4" s="9">
        <v>346</v>
      </c>
      <c r="AE4" s="9">
        <v>138</v>
      </c>
      <c r="AF4" s="9">
        <v>326</v>
      </c>
      <c r="AG4" s="9"/>
      <c r="AH4" s="55">
        <f>SUM(C4:AG4)</f>
        <v>8560</v>
      </c>
    </row>
    <row r="26" spans="3:10" s="65" customFormat="1" x14ac:dyDescent="0.15"/>
    <row r="27" spans="3:10" s="65" customFormat="1" x14ac:dyDescent="0.15"/>
    <row r="28" spans="3:10" s="65" customFormat="1" x14ac:dyDescent="0.15"/>
    <row r="29" spans="3:10" s="65" customFormat="1" x14ac:dyDescent="0.15"/>
    <row r="30" spans="3:10" s="65" customFormat="1" x14ac:dyDescent="0.15"/>
    <row r="31" spans="3:10" s="65" customFormat="1" x14ac:dyDescent="0.15">
      <c r="C31" s="66"/>
      <c r="D31" s="66"/>
      <c r="E31" s="66"/>
      <c r="F31" s="66"/>
      <c r="G31" s="66"/>
      <c r="H31" s="66"/>
      <c r="I31" s="66"/>
      <c r="J31" s="66"/>
    </row>
    <row r="32" spans="3:10" s="65" customFormat="1" x14ac:dyDescent="0.15"/>
    <row r="33" s="65" customFormat="1" x14ac:dyDescent="0.15"/>
  </sheetData>
  <phoneticPr fontId="2"/>
  <pageMargins left="0.7" right="0.7" top="0.75" bottom="0.75" header="0.3" footer="0.3"/>
  <pageSetup paperSize="9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874F-CD5D-4274-B617-FEDE8DAE6513}">
  <dimension ref="B1:AH4"/>
  <sheetViews>
    <sheetView showGridLines="0" topLeftCell="C1" workbookViewId="0">
      <selection activeCell="R30" sqref="R30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43983</v>
      </c>
      <c r="D1" t="s">
        <v>36</v>
      </c>
    </row>
    <row r="3" spans="2:34" x14ac:dyDescent="0.15">
      <c r="B3" s="1" t="s">
        <v>4</v>
      </c>
      <c r="C3" s="68">
        <v>1</v>
      </c>
      <c r="D3" s="68">
        <v>2</v>
      </c>
      <c r="E3" s="68">
        <v>3</v>
      </c>
      <c r="F3" s="68">
        <v>4</v>
      </c>
      <c r="G3" s="68">
        <v>5</v>
      </c>
      <c r="H3" s="68">
        <v>6</v>
      </c>
      <c r="I3" s="68">
        <v>7</v>
      </c>
      <c r="J3" s="68">
        <v>8</v>
      </c>
      <c r="K3" s="68">
        <v>9</v>
      </c>
      <c r="L3" s="68">
        <v>10</v>
      </c>
      <c r="M3" s="68">
        <v>11</v>
      </c>
      <c r="N3" s="68">
        <v>12</v>
      </c>
      <c r="O3" s="68">
        <v>13</v>
      </c>
      <c r="P3" s="68">
        <v>14</v>
      </c>
      <c r="Q3" s="68">
        <v>15</v>
      </c>
      <c r="R3" s="68">
        <v>16</v>
      </c>
      <c r="S3" s="68">
        <v>17</v>
      </c>
      <c r="T3" s="68">
        <v>18</v>
      </c>
      <c r="U3" s="68">
        <v>19</v>
      </c>
      <c r="V3" s="68">
        <v>20</v>
      </c>
      <c r="W3" s="68">
        <v>21</v>
      </c>
      <c r="X3" s="68">
        <v>22</v>
      </c>
      <c r="Y3" s="68">
        <v>23</v>
      </c>
      <c r="Z3" s="68">
        <v>24</v>
      </c>
      <c r="AA3" s="68">
        <v>25</v>
      </c>
      <c r="AB3" s="68">
        <v>26</v>
      </c>
      <c r="AC3" s="68">
        <v>27</v>
      </c>
      <c r="AD3" s="68">
        <v>28</v>
      </c>
      <c r="AE3" s="68">
        <v>29</v>
      </c>
      <c r="AF3" s="68">
        <v>30</v>
      </c>
      <c r="AG3" s="68">
        <v>31</v>
      </c>
      <c r="AH3" s="32" t="s">
        <v>44</v>
      </c>
    </row>
    <row r="4" spans="2:34" x14ac:dyDescent="0.15">
      <c r="B4" s="1" t="s">
        <v>1</v>
      </c>
      <c r="C4" s="2">
        <v>450</v>
      </c>
      <c r="D4" s="2">
        <v>415</v>
      </c>
      <c r="E4" s="2">
        <v>370</v>
      </c>
      <c r="F4" s="2">
        <v>87</v>
      </c>
      <c r="G4" s="2">
        <v>403</v>
      </c>
      <c r="H4" s="2">
        <v>346</v>
      </c>
      <c r="I4" s="2">
        <v>427</v>
      </c>
      <c r="J4" s="2">
        <v>215</v>
      </c>
      <c r="K4" s="2">
        <v>443</v>
      </c>
      <c r="L4" s="2">
        <v>433</v>
      </c>
      <c r="M4" s="2">
        <v>380</v>
      </c>
      <c r="N4" s="2">
        <v>354</v>
      </c>
      <c r="O4" s="2">
        <v>207</v>
      </c>
      <c r="P4" s="2">
        <v>187</v>
      </c>
      <c r="Q4" s="2">
        <v>348</v>
      </c>
      <c r="R4" s="2">
        <v>180</v>
      </c>
      <c r="S4" s="2">
        <v>275</v>
      </c>
      <c r="T4" s="2">
        <v>230</v>
      </c>
      <c r="U4" s="2">
        <v>100</v>
      </c>
      <c r="V4" s="2">
        <v>387</v>
      </c>
      <c r="W4" s="2">
        <v>416</v>
      </c>
      <c r="X4" s="2">
        <v>370</v>
      </c>
      <c r="Y4" s="2">
        <v>285</v>
      </c>
      <c r="Z4" s="2">
        <v>307</v>
      </c>
      <c r="AA4" s="2">
        <v>295</v>
      </c>
      <c r="AB4" s="2">
        <v>328</v>
      </c>
      <c r="AC4" s="2">
        <v>169</v>
      </c>
      <c r="AD4" s="2">
        <v>386</v>
      </c>
      <c r="AE4" s="2">
        <v>155</v>
      </c>
      <c r="AF4" s="2">
        <v>360</v>
      </c>
      <c r="AG4" s="2"/>
      <c r="AH4" s="49">
        <f>SUM(C4:AG4)</f>
        <v>9308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FC199-C537-45A6-A260-C5A7BA1CECC8}">
  <dimension ref="B1:AH4"/>
  <sheetViews>
    <sheetView showGridLines="0" workbookViewId="0">
      <selection activeCell="V32" sqref="V32"/>
    </sheetView>
  </sheetViews>
  <sheetFormatPr defaultRowHeight="13.5" x14ac:dyDescent="0.15"/>
  <cols>
    <col min="1" max="1" width="2.5" customWidth="1"/>
    <col min="2" max="2" width="19.75" customWidth="1"/>
    <col min="3" max="33" width="6.75" customWidth="1"/>
  </cols>
  <sheetData>
    <row r="1" spans="2:34" x14ac:dyDescent="0.15">
      <c r="B1" s="3">
        <v>44348</v>
      </c>
      <c r="D1" t="s">
        <v>102</v>
      </c>
    </row>
    <row r="2" spans="2:34" ht="15.75" customHeight="1" x14ac:dyDescent="0.15"/>
    <row r="3" spans="2:34" x14ac:dyDescent="0.15">
      <c r="B3" s="8" t="s">
        <v>4</v>
      </c>
      <c r="C3" s="67">
        <v>1</v>
      </c>
      <c r="D3" s="67">
        <v>2</v>
      </c>
      <c r="E3" s="67">
        <v>3</v>
      </c>
      <c r="F3" s="67">
        <v>4</v>
      </c>
      <c r="G3" s="67">
        <v>5</v>
      </c>
      <c r="H3" s="67">
        <v>6</v>
      </c>
      <c r="I3" s="67">
        <v>7</v>
      </c>
      <c r="J3" s="67">
        <v>8</v>
      </c>
      <c r="K3" s="67">
        <v>9</v>
      </c>
      <c r="L3" s="67">
        <v>10</v>
      </c>
      <c r="M3" s="67">
        <v>11</v>
      </c>
      <c r="N3" s="67">
        <v>12</v>
      </c>
      <c r="O3" s="67">
        <v>13</v>
      </c>
      <c r="P3" s="67">
        <v>14</v>
      </c>
      <c r="Q3" s="67">
        <v>15</v>
      </c>
      <c r="R3" s="67">
        <v>16</v>
      </c>
      <c r="S3" s="67">
        <v>17</v>
      </c>
      <c r="T3" s="67">
        <v>18</v>
      </c>
      <c r="U3" s="67">
        <v>19</v>
      </c>
      <c r="V3" s="67">
        <v>20</v>
      </c>
      <c r="W3" s="67">
        <v>21</v>
      </c>
      <c r="X3" s="67">
        <v>22</v>
      </c>
      <c r="Y3" s="67">
        <v>23</v>
      </c>
      <c r="Z3" s="67">
        <v>24</v>
      </c>
      <c r="AA3" s="67">
        <v>25</v>
      </c>
      <c r="AB3" s="67">
        <v>26</v>
      </c>
      <c r="AC3" s="67">
        <v>27</v>
      </c>
      <c r="AD3" s="67">
        <v>28</v>
      </c>
      <c r="AE3" s="67">
        <v>29</v>
      </c>
      <c r="AF3" s="67">
        <v>30</v>
      </c>
      <c r="AG3" s="67">
        <v>31</v>
      </c>
      <c r="AH3" s="10" t="s">
        <v>44</v>
      </c>
    </row>
    <row r="4" spans="2:34" x14ac:dyDescent="0.15">
      <c r="B4" s="8" t="s">
        <v>1</v>
      </c>
      <c r="C4" s="15">
        <v>3095.4</v>
      </c>
      <c r="D4" s="15">
        <v>2605.1999999999998</v>
      </c>
      <c r="E4" s="15">
        <v>2648.8</v>
      </c>
      <c r="F4" s="15">
        <v>408.9</v>
      </c>
      <c r="G4" s="15">
        <v>2817.2</v>
      </c>
      <c r="H4" s="15">
        <v>2234.6999999999998</v>
      </c>
      <c r="I4" s="15">
        <v>2897.3</v>
      </c>
      <c r="J4" s="15">
        <v>1250.8</v>
      </c>
      <c r="K4" s="15">
        <v>2828.5</v>
      </c>
      <c r="L4" s="15">
        <v>2999.2</v>
      </c>
      <c r="M4" s="15">
        <v>2567.5</v>
      </c>
      <c r="N4" s="15">
        <v>2218.3000000000002</v>
      </c>
      <c r="O4" s="15">
        <v>1277.5</v>
      </c>
      <c r="P4" s="15">
        <v>1165.9000000000001</v>
      </c>
      <c r="Q4" s="15">
        <v>2526.9</v>
      </c>
      <c r="R4" s="15">
        <v>1269.4000000000001</v>
      </c>
      <c r="S4" s="15">
        <v>1875.6</v>
      </c>
      <c r="T4" s="15">
        <v>1435.4</v>
      </c>
      <c r="U4" s="15">
        <v>545.79999999999995</v>
      </c>
      <c r="V4" s="15">
        <v>2213.9</v>
      </c>
      <c r="W4" s="15">
        <v>2762.8</v>
      </c>
      <c r="X4" s="15">
        <v>2127.5</v>
      </c>
      <c r="Y4" s="15">
        <v>2032.7</v>
      </c>
      <c r="Z4" s="15">
        <v>2483.1</v>
      </c>
      <c r="AA4" s="15">
        <v>2058.4</v>
      </c>
      <c r="AB4" s="15">
        <v>2359.1999999999998</v>
      </c>
      <c r="AC4" s="15">
        <v>953.7</v>
      </c>
      <c r="AD4" s="15">
        <v>2693.9</v>
      </c>
      <c r="AE4" s="15">
        <v>837.2</v>
      </c>
      <c r="AF4" s="15">
        <v>2143.6</v>
      </c>
      <c r="AG4" s="15"/>
      <c r="AH4" s="55">
        <f>SUM(C4:AG4)</f>
        <v>61334.299999999996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B31F3-472E-4588-8935-C6B0B03160D0}">
  <dimension ref="B1:AH33"/>
  <sheetViews>
    <sheetView showGridLines="0" workbookViewId="0">
      <selection activeCell="O35" sqref="O35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1" width="6.375" bestFit="1" customWidth="1"/>
    <col min="32" max="32" width="6.75" customWidth="1"/>
    <col min="33" max="33" width="6.375" customWidth="1"/>
  </cols>
  <sheetData>
    <row r="1" spans="2:34" x14ac:dyDescent="0.15">
      <c r="B1" s="3">
        <v>44378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67">
        <v>1</v>
      </c>
      <c r="D3" s="67">
        <v>2</v>
      </c>
      <c r="E3" s="67">
        <v>3</v>
      </c>
      <c r="F3" s="67">
        <v>4</v>
      </c>
      <c r="G3" s="67">
        <v>5</v>
      </c>
      <c r="H3" s="67">
        <v>6</v>
      </c>
      <c r="I3" s="67">
        <v>7</v>
      </c>
      <c r="J3" s="67">
        <v>8</v>
      </c>
      <c r="K3" s="67">
        <v>9</v>
      </c>
      <c r="L3" s="67">
        <v>10</v>
      </c>
      <c r="M3" s="67">
        <v>11</v>
      </c>
      <c r="N3" s="67">
        <v>12</v>
      </c>
      <c r="O3" s="67">
        <v>13</v>
      </c>
      <c r="P3" s="67">
        <v>14</v>
      </c>
      <c r="Q3" s="67">
        <v>15</v>
      </c>
      <c r="R3" s="67">
        <v>16</v>
      </c>
      <c r="S3" s="67">
        <v>17</v>
      </c>
      <c r="T3" s="67">
        <v>18</v>
      </c>
      <c r="U3" s="67">
        <v>19</v>
      </c>
      <c r="V3" s="67">
        <v>20</v>
      </c>
      <c r="W3" s="67">
        <v>21</v>
      </c>
      <c r="X3" s="67">
        <v>22</v>
      </c>
      <c r="Y3" s="67">
        <v>23</v>
      </c>
      <c r="Z3" s="67">
        <v>24</v>
      </c>
      <c r="AA3" s="67">
        <v>25</v>
      </c>
      <c r="AB3" s="67">
        <v>26</v>
      </c>
      <c r="AC3" s="67">
        <v>27</v>
      </c>
      <c r="AD3" s="67">
        <v>28</v>
      </c>
      <c r="AE3" s="67">
        <v>29</v>
      </c>
      <c r="AF3" s="67">
        <v>30</v>
      </c>
      <c r="AG3" s="67">
        <v>31</v>
      </c>
      <c r="AH3" s="10" t="s">
        <v>44</v>
      </c>
    </row>
    <row r="4" spans="2:34" x14ac:dyDescent="0.15">
      <c r="B4" s="8" t="s">
        <v>1</v>
      </c>
      <c r="C4" s="64">
        <v>274</v>
      </c>
      <c r="D4" s="64">
        <v>348</v>
      </c>
      <c r="E4" s="64">
        <v>306</v>
      </c>
      <c r="F4" s="64">
        <v>131</v>
      </c>
      <c r="G4" s="64">
        <v>170</v>
      </c>
      <c r="H4" s="64">
        <v>97</v>
      </c>
      <c r="I4" s="64">
        <v>206</v>
      </c>
      <c r="J4" s="64">
        <v>92</v>
      </c>
      <c r="K4" s="64">
        <v>142</v>
      </c>
      <c r="L4" s="64">
        <v>221</v>
      </c>
      <c r="M4" s="64">
        <v>211</v>
      </c>
      <c r="N4" s="64">
        <v>268</v>
      </c>
      <c r="O4" s="64">
        <v>355</v>
      </c>
      <c r="P4" s="64">
        <v>258</v>
      </c>
      <c r="Q4" s="64">
        <v>245</v>
      </c>
      <c r="R4" s="64">
        <v>297</v>
      </c>
      <c r="S4" s="64">
        <v>386</v>
      </c>
      <c r="T4" s="64">
        <v>312</v>
      </c>
      <c r="U4" s="64">
        <v>399</v>
      </c>
      <c r="V4" s="64">
        <v>374</v>
      </c>
      <c r="W4" s="64">
        <v>320</v>
      </c>
      <c r="X4" s="9">
        <v>326</v>
      </c>
      <c r="Y4" s="9">
        <v>380</v>
      </c>
      <c r="Z4" s="9">
        <v>363</v>
      </c>
      <c r="AA4" s="9">
        <v>293</v>
      </c>
      <c r="AB4" s="9">
        <v>271</v>
      </c>
      <c r="AC4" s="9">
        <v>147</v>
      </c>
      <c r="AD4" s="9">
        <v>283</v>
      </c>
      <c r="AE4" s="9">
        <v>314</v>
      </c>
      <c r="AF4" s="9">
        <v>386</v>
      </c>
      <c r="AG4" s="9">
        <v>324</v>
      </c>
      <c r="AH4" s="55">
        <f>SUM(C4:AG4)</f>
        <v>8499</v>
      </c>
    </row>
    <row r="26" spans="3:10" s="65" customFormat="1" x14ac:dyDescent="0.15"/>
    <row r="27" spans="3:10" s="65" customFormat="1" x14ac:dyDescent="0.15"/>
    <row r="28" spans="3:10" s="65" customFormat="1" x14ac:dyDescent="0.15"/>
    <row r="29" spans="3:10" s="65" customFormat="1" x14ac:dyDescent="0.15"/>
    <row r="30" spans="3:10" s="65" customFormat="1" x14ac:dyDescent="0.15"/>
    <row r="31" spans="3:10" s="65" customFormat="1" x14ac:dyDescent="0.15">
      <c r="C31" s="66"/>
      <c r="D31" s="66"/>
      <c r="E31" s="66"/>
      <c r="F31" s="66"/>
      <c r="G31" s="66"/>
      <c r="H31" s="66"/>
      <c r="I31" s="66"/>
      <c r="J31" s="66"/>
    </row>
    <row r="32" spans="3:10" s="65" customFormat="1" x14ac:dyDescent="0.15"/>
    <row r="33" s="65" customFormat="1" x14ac:dyDescent="0.15"/>
  </sheetData>
  <phoneticPr fontId="2"/>
  <pageMargins left="0.7" right="0.7" top="0.75" bottom="0.75" header="0.3" footer="0.3"/>
  <pageSetup paperSize="9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EDA4D-C647-4337-B425-A3461579806F}">
  <dimension ref="B1:AH4"/>
  <sheetViews>
    <sheetView showGridLines="0" workbookViewId="0">
      <selection activeCell="C4" sqref="C4"/>
    </sheetView>
  </sheetViews>
  <sheetFormatPr defaultRowHeight="13.5" x14ac:dyDescent="0.15"/>
  <cols>
    <col min="1" max="1" width="2.5" customWidth="1"/>
    <col min="2" max="2" width="19.75" customWidth="1"/>
    <col min="3" max="3" width="7.875" bestFit="1" customWidth="1"/>
    <col min="4" max="4" width="6.875" customWidth="1"/>
    <col min="5" max="5" width="7.875" bestFit="1" customWidth="1"/>
    <col min="6" max="6" width="6.875" bestFit="1" customWidth="1"/>
    <col min="7" max="7" width="7.875" bestFit="1" customWidth="1"/>
    <col min="8" max="8" width="6.875" bestFit="1" customWidth="1"/>
    <col min="9" max="9" width="7.875" bestFit="1" customWidth="1"/>
    <col min="10" max="11" width="6.875" bestFit="1" customWidth="1"/>
    <col min="12" max="32" width="7.875" bestFit="1" customWidth="1"/>
    <col min="33" max="33" width="7" customWidth="1"/>
  </cols>
  <sheetData>
    <row r="1" spans="2:34" x14ac:dyDescent="0.15">
      <c r="B1" s="3">
        <v>44378</v>
      </c>
      <c r="D1" t="s">
        <v>102</v>
      </c>
    </row>
    <row r="2" spans="2:34" ht="15.75" customHeight="1" x14ac:dyDescent="0.15"/>
    <row r="3" spans="2:34" x14ac:dyDescent="0.15">
      <c r="B3" s="8" t="s">
        <v>4</v>
      </c>
      <c r="C3" s="67">
        <v>1</v>
      </c>
      <c r="D3" s="67">
        <v>2</v>
      </c>
      <c r="E3" s="67">
        <v>3</v>
      </c>
      <c r="F3" s="67">
        <v>4</v>
      </c>
      <c r="G3" s="67">
        <v>5</v>
      </c>
      <c r="H3" s="67">
        <v>6</v>
      </c>
      <c r="I3" s="67">
        <v>7</v>
      </c>
      <c r="J3" s="67">
        <v>8</v>
      </c>
      <c r="K3" s="67">
        <v>9</v>
      </c>
      <c r="L3" s="67">
        <v>10</v>
      </c>
      <c r="M3" s="67">
        <v>11</v>
      </c>
      <c r="N3" s="67">
        <v>12</v>
      </c>
      <c r="O3" s="67">
        <v>13</v>
      </c>
      <c r="P3" s="67">
        <v>14</v>
      </c>
      <c r="Q3" s="67">
        <v>15</v>
      </c>
      <c r="R3" s="67">
        <v>16</v>
      </c>
      <c r="S3" s="67">
        <v>17</v>
      </c>
      <c r="T3" s="67">
        <v>18</v>
      </c>
      <c r="U3" s="67">
        <v>19</v>
      </c>
      <c r="V3" s="67">
        <v>20</v>
      </c>
      <c r="W3" s="67">
        <v>21</v>
      </c>
      <c r="X3" s="67">
        <v>22</v>
      </c>
      <c r="Y3" s="67">
        <v>23</v>
      </c>
      <c r="Z3" s="67">
        <v>24</v>
      </c>
      <c r="AA3" s="67">
        <v>25</v>
      </c>
      <c r="AB3" s="67">
        <v>26</v>
      </c>
      <c r="AC3" s="67">
        <v>27</v>
      </c>
      <c r="AD3" s="67">
        <v>28</v>
      </c>
      <c r="AE3" s="67">
        <v>29</v>
      </c>
      <c r="AF3" s="67">
        <v>30</v>
      </c>
      <c r="AG3" s="67">
        <v>31</v>
      </c>
      <c r="AH3" s="10" t="s">
        <v>44</v>
      </c>
    </row>
    <row r="4" spans="2:34" x14ac:dyDescent="0.15">
      <c r="B4" s="8" t="s">
        <v>1</v>
      </c>
      <c r="C4" s="15">
        <v>2162.6999999999998</v>
      </c>
      <c r="D4" s="15">
        <v>2586.4</v>
      </c>
      <c r="E4" s="15">
        <v>2230.6999999999998</v>
      </c>
      <c r="F4" s="15">
        <v>829.7</v>
      </c>
      <c r="G4" s="15">
        <v>1175.0999999999999</v>
      </c>
      <c r="H4" s="15">
        <v>616.29999999999995</v>
      </c>
      <c r="I4" s="15">
        <v>1341.1</v>
      </c>
      <c r="J4" s="15">
        <v>633.9</v>
      </c>
      <c r="K4" s="15">
        <v>822.7</v>
      </c>
      <c r="L4" s="15">
        <v>1572.4</v>
      </c>
      <c r="M4" s="15">
        <v>1457.2</v>
      </c>
      <c r="N4" s="15">
        <v>1879</v>
      </c>
      <c r="O4" s="15">
        <v>2595.6</v>
      </c>
      <c r="P4" s="15">
        <v>2252</v>
      </c>
      <c r="Q4" s="15">
        <v>1681.3</v>
      </c>
      <c r="R4" s="15">
        <v>2168.1</v>
      </c>
      <c r="S4" s="15">
        <v>2978.4</v>
      </c>
      <c r="T4" s="15">
        <v>2757</v>
      </c>
      <c r="U4" s="15">
        <v>2969.9</v>
      </c>
      <c r="V4" s="15">
        <v>2240.6</v>
      </c>
      <c r="W4" s="15">
        <v>1817.9</v>
      </c>
      <c r="X4" s="15">
        <v>2428.5</v>
      </c>
      <c r="Y4" s="15">
        <v>2766.5</v>
      </c>
      <c r="Z4" s="15">
        <v>2829.6</v>
      </c>
      <c r="AA4" s="15">
        <v>2154.4</v>
      </c>
      <c r="AB4" s="15">
        <v>2317.4</v>
      </c>
      <c r="AC4" s="15">
        <v>1085.5</v>
      </c>
      <c r="AD4" s="15">
        <v>1883.3</v>
      </c>
      <c r="AE4" s="15">
        <v>2284.4</v>
      </c>
      <c r="AF4" s="15">
        <v>2863.1</v>
      </c>
      <c r="AG4" s="15">
        <v>2298.4</v>
      </c>
      <c r="AH4" s="55">
        <f>SUM(C4:AG4)</f>
        <v>61679.100000000006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190C6-5ADE-4AC6-8732-211BB5850EDB}">
  <dimension ref="B1:AH4"/>
  <sheetViews>
    <sheetView showGridLines="0" workbookViewId="0">
      <selection activeCell="R30" sqref="R30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44013</v>
      </c>
      <c r="D1" t="s">
        <v>36</v>
      </c>
    </row>
    <row r="3" spans="2:34" x14ac:dyDescent="0.15">
      <c r="B3" s="1" t="s">
        <v>4</v>
      </c>
      <c r="C3" s="68">
        <v>1</v>
      </c>
      <c r="D3" s="68">
        <v>2</v>
      </c>
      <c r="E3" s="68">
        <v>3</v>
      </c>
      <c r="F3" s="68">
        <v>4</v>
      </c>
      <c r="G3" s="68">
        <v>5</v>
      </c>
      <c r="H3" s="68">
        <v>6</v>
      </c>
      <c r="I3" s="68">
        <v>7</v>
      </c>
      <c r="J3" s="68">
        <v>8</v>
      </c>
      <c r="K3" s="68">
        <v>9</v>
      </c>
      <c r="L3" s="68">
        <v>10</v>
      </c>
      <c r="M3" s="68">
        <v>11</v>
      </c>
      <c r="N3" s="68">
        <v>12</v>
      </c>
      <c r="O3" s="68">
        <v>13</v>
      </c>
      <c r="P3" s="68">
        <v>14</v>
      </c>
      <c r="Q3" s="68">
        <v>15</v>
      </c>
      <c r="R3" s="68">
        <v>16</v>
      </c>
      <c r="S3" s="68">
        <v>17</v>
      </c>
      <c r="T3" s="68">
        <v>18</v>
      </c>
      <c r="U3" s="68">
        <v>19</v>
      </c>
      <c r="V3" s="68">
        <v>20</v>
      </c>
      <c r="W3" s="68">
        <v>21</v>
      </c>
      <c r="X3" s="68">
        <v>22</v>
      </c>
      <c r="Y3" s="68">
        <v>23</v>
      </c>
      <c r="Z3" s="68">
        <v>24</v>
      </c>
      <c r="AA3" s="68">
        <v>25</v>
      </c>
      <c r="AB3" s="68">
        <v>26</v>
      </c>
      <c r="AC3" s="68">
        <v>27</v>
      </c>
      <c r="AD3" s="68">
        <v>28</v>
      </c>
      <c r="AE3" s="68">
        <v>29</v>
      </c>
      <c r="AF3" s="68">
        <v>30</v>
      </c>
      <c r="AG3" s="68">
        <v>31</v>
      </c>
      <c r="AH3" s="32" t="s">
        <v>44</v>
      </c>
    </row>
    <row r="4" spans="2:34" x14ac:dyDescent="0.15">
      <c r="B4" s="1" t="s">
        <v>1</v>
      </c>
      <c r="C4" s="2">
        <v>303</v>
      </c>
      <c r="D4" s="2">
        <v>353</v>
      </c>
      <c r="E4" s="2">
        <v>302</v>
      </c>
      <c r="F4" s="2">
        <v>149</v>
      </c>
      <c r="G4" s="2">
        <v>187</v>
      </c>
      <c r="H4" s="2">
        <v>109</v>
      </c>
      <c r="I4" s="2">
        <v>228</v>
      </c>
      <c r="J4" s="2">
        <v>117</v>
      </c>
      <c r="K4" s="2">
        <v>159</v>
      </c>
      <c r="L4" s="2">
        <v>190</v>
      </c>
      <c r="M4" s="2">
        <v>208</v>
      </c>
      <c r="N4" s="2">
        <v>293</v>
      </c>
      <c r="O4" s="2">
        <v>412</v>
      </c>
      <c r="P4" s="2">
        <v>323</v>
      </c>
      <c r="Q4" s="2">
        <v>253</v>
      </c>
      <c r="R4" s="2">
        <v>308</v>
      </c>
      <c r="S4" s="2">
        <v>351</v>
      </c>
      <c r="T4" s="2">
        <v>375</v>
      </c>
      <c r="U4" s="2">
        <v>424</v>
      </c>
      <c r="V4" s="2">
        <v>421</v>
      </c>
      <c r="W4" s="2">
        <v>387</v>
      </c>
      <c r="X4" s="2">
        <v>380</v>
      </c>
      <c r="Y4" s="2">
        <v>398</v>
      </c>
      <c r="Z4" s="2">
        <v>393</v>
      </c>
      <c r="AA4" s="2">
        <v>297</v>
      </c>
      <c r="AB4" s="2">
        <v>312</v>
      </c>
      <c r="AC4" s="2">
        <v>140</v>
      </c>
      <c r="AD4" s="2">
        <v>298</v>
      </c>
      <c r="AE4" s="2">
        <v>275</v>
      </c>
      <c r="AF4" s="2">
        <v>406</v>
      </c>
      <c r="AG4" s="2">
        <v>335</v>
      </c>
      <c r="AH4" s="49">
        <f>SUM(C4:AG4)</f>
        <v>9086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CD98D-39FC-47A8-8BAB-AD06054C067A}">
  <dimension ref="B1:AH7"/>
  <sheetViews>
    <sheetView showGridLines="0" workbookViewId="0">
      <selection activeCell="C23" sqref="C23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13.5" customWidth="1"/>
    <col min="19" max="33" width="7" customWidth="1"/>
  </cols>
  <sheetData>
    <row r="1" spans="2:34" x14ac:dyDescent="0.15">
      <c r="B1" s="3">
        <v>43252</v>
      </c>
      <c r="D1" t="s">
        <v>36</v>
      </c>
    </row>
    <row r="3" spans="2:34" x14ac:dyDescent="0.15"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4"/>
    </row>
    <row r="4" spans="2:34" x14ac:dyDescent="0.15">
      <c r="B4" s="1" t="s">
        <v>0</v>
      </c>
      <c r="C4" s="2">
        <v>7.21</v>
      </c>
      <c r="D4" s="2">
        <v>8.02</v>
      </c>
      <c r="E4" s="2">
        <v>7.98</v>
      </c>
      <c r="F4" s="2">
        <v>7.99</v>
      </c>
      <c r="G4" s="2">
        <v>4.74</v>
      </c>
      <c r="H4" s="2">
        <v>1.87</v>
      </c>
      <c r="I4" s="2">
        <v>7.58</v>
      </c>
      <c r="J4" s="2">
        <v>6.8</v>
      </c>
      <c r="K4" s="2">
        <v>3.59</v>
      </c>
      <c r="L4" s="2">
        <v>2.4300000000000002</v>
      </c>
      <c r="M4" s="2">
        <v>2.31</v>
      </c>
      <c r="N4" s="2">
        <v>3.44</v>
      </c>
      <c r="O4" s="2">
        <v>3.69</v>
      </c>
      <c r="P4" s="2">
        <v>6.12</v>
      </c>
      <c r="Q4" s="2">
        <v>1.67</v>
      </c>
      <c r="R4" s="2">
        <v>3.37</v>
      </c>
      <c r="S4" s="2">
        <v>8.1199999999999992</v>
      </c>
      <c r="T4" s="2">
        <v>5.12</v>
      </c>
      <c r="U4" s="2">
        <v>7.16</v>
      </c>
      <c r="V4" s="2">
        <v>2.81</v>
      </c>
      <c r="W4" s="2">
        <v>5.74</v>
      </c>
      <c r="X4" s="2">
        <v>8.36</v>
      </c>
      <c r="Y4" s="2">
        <v>3.26</v>
      </c>
      <c r="Z4" s="2">
        <v>7.51</v>
      </c>
      <c r="AA4" s="2">
        <v>7.43</v>
      </c>
      <c r="AB4" s="2">
        <v>6.03</v>
      </c>
      <c r="AC4" s="2">
        <v>1.94</v>
      </c>
      <c r="AD4" s="2">
        <v>2.2999999999999998</v>
      </c>
      <c r="AE4" s="2">
        <v>2.36</v>
      </c>
      <c r="AF4" s="2">
        <v>6.36</v>
      </c>
      <c r="AG4" s="2"/>
      <c r="AH4" s="5">
        <f>AVERAGE(C4:AG4)</f>
        <v>5.1103333333333349</v>
      </c>
    </row>
    <row r="5" spans="2:34" x14ac:dyDescent="0.15">
      <c r="B5" s="1" t="s">
        <v>1</v>
      </c>
      <c r="C5" s="2">
        <v>370</v>
      </c>
      <c r="D5" s="2">
        <v>447</v>
      </c>
      <c r="E5" s="2">
        <v>418</v>
      </c>
      <c r="F5" s="2">
        <v>445</v>
      </c>
      <c r="G5" s="2">
        <v>296</v>
      </c>
      <c r="H5" s="2">
        <v>149</v>
      </c>
      <c r="I5" s="2">
        <v>427</v>
      </c>
      <c r="J5" s="2">
        <v>376</v>
      </c>
      <c r="K5" s="2">
        <v>214</v>
      </c>
      <c r="L5" s="2">
        <v>157</v>
      </c>
      <c r="M5" s="2">
        <v>237</v>
      </c>
      <c r="N5" s="2">
        <v>193</v>
      </c>
      <c r="O5" s="2">
        <v>244</v>
      </c>
      <c r="P5" s="2">
        <v>390</v>
      </c>
      <c r="Q5" s="2">
        <v>144</v>
      </c>
      <c r="R5" s="2">
        <v>323</v>
      </c>
      <c r="S5" s="2">
        <v>449</v>
      </c>
      <c r="T5" s="2">
        <v>330</v>
      </c>
      <c r="U5" s="2">
        <v>398</v>
      </c>
      <c r="V5" s="2">
        <v>184</v>
      </c>
      <c r="W5" s="2">
        <v>372</v>
      </c>
      <c r="X5" s="2">
        <v>445</v>
      </c>
      <c r="Y5" s="2">
        <v>231</v>
      </c>
      <c r="Z5" s="2">
        <v>423</v>
      </c>
      <c r="AA5" s="2">
        <v>429</v>
      </c>
      <c r="AB5" s="2">
        <v>381</v>
      </c>
      <c r="AC5" s="2">
        <v>206</v>
      </c>
      <c r="AD5" s="2">
        <v>205</v>
      </c>
      <c r="AE5" s="2">
        <v>213</v>
      </c>
      <c r="AF5" s="2">
        <v>368</v>
      </c>
      <c r="AG5" s="2"/>
      <c r="AH5" s="4">
        <f>SUM(C5:AG5)</f>
        <v>9464</v>
      </c>
    </row>
    <row r="6" spans="2:34" x14ac:dyDescent="0.15">
      <c r="B6" s="1" t="s">
        <v>2</v>
      </c>
      <c r="C6" s="2">
        <v>0.62519999999999998</v>
      </c>
      <c r="D6" s="2">
        <v>0.67900000000000005</v>
      </c>
      <c r="E6" s="2">
        <v>0.63819999999999999</v>
      </c>
      <c r="F6" s="2">
        <v>0.67849999999999999</v>
      </c>
      <c r="G6" s="2">
        <v>0.76080000000000003</v>
      </c>
      <c r="H6" s="2">
        <v>0.97070000000000001</v>
      </c>
      <c r="I6" s="2">
        <v>0.68630000000000002</v>
      </c>
      <c r="J6" s="2">
        <v>0.67369999999999997</v>
      </c>
      <c r="K6" s="2">
        <v>0.72619999999999996</v>
      </c>
      <c r="L6" s="2">
        <v>0.78710000000000002</v>
      </c>
      <c r="M6" s="2">
        <v>1.25</v>
      </c>
      <c r="N6" s="2">
        <v>0.6835</v>
      </c>
      <c r="O6" s="2">
        <v>0.80559999999999998</v>
      </c>
      <c r="P6" s="2">
        <v>0.77639999999999998</v>
      </c>
      <c r="Q6" s="2">
        <v>1.0505</v>
      </c>
      <c r="R6" s="2">
        <v>1.1677</v>
      </c>
      <c r="S6" s="2">
        <v>0.67369999999999997</v>
      </c>
      <c r="T6" s="2">
        <v>0.78520000000000001</v>
      </c>
      <c r="U6" s="2">
        <v>0.67720000000000002</v>
      </c>
      <c r="V6" s="2">
        <v>0.79779999999999995</v>
      </c>
      <c r="W6" s="2">
        <v>0.78959999999999997</v>
      </c>
      <c r="X6" s="2">
        <v>0.64849999999999997</v>
      </c>
      <c r="Y6" s="2">
        <v>0.86329999999999996</v>
      </c>
      <c r="Z6" s="2">
        <v>0.68620000000000003</v>
      </c>
      <c r="AA6" s="2">
        <v>0.70340000000000003</v>
      </c>
      <c r="AB6" s="2">
        <v>0.76980000000000004</v>
      </c>
      <c r="AC6" s="2">
        <v>1.2937000000000001</v>
      </c>
      <c r="AD6" s="2">
        <v>1.0859000000000001</v>
      </c>
      <c r="AE6" s="2">
        <v>1.0995999999999999</v>
      </c>
      <c r="AF6" s="2">
        <v>0.70489999999999997</v>
      </c>
      <c r="AG6" s="2"/>
      <c r="AH6" s="6">
        <f>AVERAGE(C6:AG6)</f>
        <v>0.81793999999999978</v>
      </c>
    </row>
    <row r="7" spans="2:34" x14ac:dyDescent="0.15">
      <c r="B7" s="1" t="s">
        <v>3</v>
      </c>
      <c r="C7" s="2">
        <v>22.3</v>
      </c>
      <c r="D7" s="2">
        <v>23.9</v>
      </c>
      <c r="E7" s="2">
        <v>28.7</v>
      </c>
      <c r="F7" s="2">
        <v>29</v>
      </c>
      <c r="G7" s="2">
        <v>28.3</v>
      </c>
      <c r="H7" s="2">
        <v>22.9</v>
      </c>
      <c r="I7" s="2">
        <v>28.3</v>
      </c>
      <c r="J7" s="2">
        <v>30.2</v>
      </c>
      <c r="K7" s="2">
        <v>25.9</v>
      </c>
      <c r="L7" s="2">
        <v>21.2</v>
      </c>
      <c r="M7" s="2">
        <v>23</v>
      </c>
      <c r="N7" s="2">
        <v>24.2</v>
      </c>
      <c r="O7" s="2">
        <v>21.6</v>
      </c>
      <c r="P7" s="2">
        <v>20.6</v>
      </c>
      <c r="Q7" s="2">
        <v>18.899999999999999</v>
      </c>
      <c r="R7" s="2">
        <v>21.4</v>
      </c>
      <c r="S7" s="2">
        <v>24.1</v>
      </c>
      <c r="T7" s="2">
        <v>26.7</v>
      </c>
      <c r="U7" s="2">
        <v>30.9</v>
      </c>
      <c r="V7" s="2">
        <v>25.7</v>
      </c>
      <c r="W7" s="2">
        <v>28.9</v>
      </c>
      <c r="X7" s="2">
        <v>30.1</v>
      </c>
      <c r="Y7" s="2">
        <v>27.4</v>
      </c>
      <c r="Z7" s="2">
        <v>30.1</v>
      </c>
      <c r="AA7" s="2">
        <v>29.8</v>
      </c>
      <c r="AB7" s="2">
        <v>34</v>
      </c>
      <c r="AC7" s="2">
        <v>30.3</v>
      </c>
      <c r="AD7" s="2">
        <v>31.5</v>
      </c>
      <c r="AE7" s="2">
        <v>30.7</v>
      </c>
      <c r="AF7" s="2">
        <v>34.9</v>
      </c>
      <c r="AG7" s="2"/>
      <c r="AH7" s="7">
        <f>AVERAGE(C7:AG7)</f>
        <v>26.85</v>
      </c>
    </row>
  </sheetData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751F0-74E7-4EE9-BF6C-3E2590B28AA1}">
  <dimension ref="B1:AH33"/>
  <sheetViews>
    <sheetView showGridLines="0" topLeftCell="K1" workbookViewId="0">
      <selection activeCell="AE14" sqref="AE14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1" width="6.375" bestFit="1" customWidth="1"/>
    <col min="32" max="32" width="6.75" customWidth="1"/>
    <col min="33" max="33" width="6.375" customWidth="1"/>
  </cols>
  <sheetData>
    <row r="1" spans="2:34" x14ac:dyDescent="0.15">
      <c r="B1" s="3">
        <v>44409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67">
        <v>1</v>
      </c>
      <c r="D3" s="67">
        <v>2</v>
      </c>
      <c r="E3" s="67">
        <v>3</v>
      </c>
      <c r="F3" s="67">
        <v>4</v>
      </c>
      <c r="G3" s="67">
        <v>5</v>
      </c>
      <c r="H3" s="67">
        <v>6</v>
      </c>
      <c r="I3" s="67">
        <v>7</v>
      </c>
      <c r="J3" s="67">
        <v>8</v>
      </c>
      <c r="K3" s="67">
        <v>9</v>
      </c>
      <c r="L3" s="67">
        <v>10</v>
      </c>
      <c r="M3" s="67">
        <v>11</v>
      </c>
      <c r="N3" s="67">
        <v>12</v>
      </c>
      <c r="O3" s="67">
        <v>13</v>
      </c>
      <c r="P3" s="67">
        <v>14</v>
      </c>
      <c r="Q3" s="67">
        <v>15</v>
      </c>
      <c r="R3" s="67">
        <v>16</v>
      </c>
      <c r="S3" s="67">
        <v>17</v>
      </c>
      <c r="T3" s="67">
        <v>18</v>
      </c>
      <c r="U3" s="67">
        <v>19</v>
      </c>
      <c r="V3" s="67">
        <v>20</v>
      </c>
      <c r="W3" s="67">
        <v>21</v>
      </c>
      <c r="X3" s="67">
        <v>22</v>
      </c>
      <c r="Y3" s="67">
        <v>23</v>
      </c>
      <c r="Z3" s="67">
        <v>24</v>
      </c>
      <c r="AA3" s="67">
        <v>25</v>
      </c>
      <c r="AB3" s="67">
        <v>26</v>
      </c>
      <c r="AC3" s="67">
        <v>27</v>
      </c>
      <c r="AD3" s="67">
        <v>28</v>
      </c>
      <c r="AE3" s="67">
        <v>29</v>
      </c>
      <c r="AF3" s="67">
        <v>30</v>
      </c>
      <c r="AG3" s="67">
        <v>31</v>
      </c>
      <c r="AH3" s="10" t="s">
        <v>44</v>
      </c>
    </row>
    <row r="4" spans="2:34" x14ac:dyDescent="0.15">
      <c r="B4" s="8" t="s">
        <v>1</v>
      </c>
      <c r="C4" s="64">
        <v>383</v>
      </c>
      <c r="D4" s="64">
        <v>360</v>
      </c>
      <c r="E4" s="64">
        <v>230</v>
      </c>
      <c r="F4" s="64">
        <v>386</v>
      </c>
      <c r="G4" s="64">
        <v>360</v>
      </c>
      <c r="H4" s="64">
        <v>324</v>
      </c>
      <c r="I4" s="64">
        <v>251</v>
      </c>
      <c r="J4" s="64">
        <v>315</v>
      </c>
      <c r="K4" s="64">
        <v>212</v>
      </c>
      <c r="L4" s="64">
        <v>208</v>
      </c>
      <c r="M4" s="64">
        <v>302</v>
      </c>
      <c r="N4" s="64">
        <v>93</v>
      </c>
      <c r="O4" s="64">
        <v>41</v>
      </c>
      <c r="P4" s="64">
        <v>52</v>
      </c>
      <c r="Q4" s="64">
        <v>255</v>
      </c>
      <c r="R4" s="64">
        <v>256</v>
      </c>
      <c r="S4" s="64">
        <v>58</v>
      </c>
      <c r="T4" s="64">
        <v>157</v>
      </c>
      <c r="U4" s="64">
        <v>202</v>
      </c>
      <c r="V4" s="64">
        <v>338</v>
      </c>
      <c r="W4" s="64">
        <v>241</v>
      </c>
      <c r="X4" s="9">
        <v>269</v>
      </c>
      <c r="Y4" s="9">
        <v>303</v>
      </c>
      <c r="Z4" s="9">
        <v>108</v>
      </c>
      <c r="AA4" s="9">
        <v>153</v>
      </c>
      <c r="AB4" s="9">
        <v>279</v>
      </c>
      <c r="AC4" s="9">
        <v>356</v>
      </c>
      <c r="AD4" s="9">
        <v>245</v>
      </c>
      <c r="AE4" s="9">
        <v>390</v>
      </c>
      <c r="AF4" s="9">
        <v>239</v>
      </c>
      <c r="AG4" s="9">
        <v>267</v>
      </c>
      <c r="AH4" s="55">
        <f>SUM(C4:AG4)</f>
        <v>7633</v>
      </c>
    </row>
    <row r="26" spans="3:10" s="65" customFormat="1" x14ac:dyDescent="0.15"/>
    <row r="27" spans="3:10" s="65" customFormat="1" x14ac:dyDescent="0.15"/>
    <row r="28" spans="3:10" s="65" customFormat="1" x14ac:dyDescent="0.15"/>
    <row r="29" spans="3:10" s="65" customFormat="1" x14ac:dyDescent="0.15"/>
    <row r="30" spans="3:10" s="65" customFormat="1" x14ac:dyDescent="0.15"/>
    <row r="31" spans="3:10" s="65" customFormat="1" x14ac:dyDescent="0.15">
      <c r="C31" s="66"/>
      <c r="D31" s="66"/>
      <c r="E31" s="66"/>
      <c r="F31" s="66"/>
      <c r="G31" s="66"/>
      <c r="H31" s="66"/>
      <c r="I31" s="66"/>
      <c r="J31" s="66"/>
    </row>
    <row r="32" spans="3:10" s="65" customFormat="1" x14ac:dyDescent="0.15"/>
    <row r="33" s="65" customFormat="1" x14ac:dyDescent="0.15"/>
  </sheetData>
  <phoneticPr fontId="2"/>
  <pageMargins left="0.7" right="0.7" top="0.75" bottom="0.75" header="0.3" footer="0.3"/>
  <pageSetup paperSize="9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7F8ED-0C1F-4694-9E35-AE54666E2997}">
  <dimension ref="B1:AH4"/>
  <sheetViews>
    <sheetView showGridLines="0" topLeftCell="N1" workbookViewId="0">
      <selection activeCell="AH4" sqref="AH4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44044</v>
      </c>
      <c r="D1" t="s">
        <v>36</v>
      </c>
    </row>
    <row r="3" spans="2:34" x14ac:dyDescent="0.15">
      <c r="B3" s="1" t="s">
        <v>4</v>
      </c>
      <c r="C3" s="68">
        <v>1</v>
      </c>
      <c r="D3" s="68">
        <v>2</v>
      </c>
      <c r="E3" s="68">
        <v>3</v>
      </c>
      <c r="F3" s="68">
        <v>4</v>
      </c>
      <c r="G3" s="68">
        <v>5</v>
      </c>
      <c r="H3" s="68">
        <v>6</v>
      </c>
      <c r="I3" s="68">
        <v>7</v>
      </c>
      <c r="J3" s="68">
        <v>8</v>
      </c>
      <c r="K3" s="68">
        <v>9</v>
      </c>
      <c r="L3" s="68">
        <v>10</v>
      </c>
      <c r="M3" s="68">
        <v>11</v>
      </c>
      <c r="N3" s="68">
        <v>12</v>
      </c>
      <c r="O3" s="68">
        <v>13</v>
      </c>
      <c r="P3" s="68">
        <v>14</v>
      </c>
      <c r="Q3" s="68">
        <v>15</v>
      </c>
      <c r="R3" s="68">
        <v>16</v>
      </c>
      <c r="S3" s="68">
        <v>17</v>
      </c>
      <c r="T3" s="68">
        <v>18</v>
      </c>
      <c r="U3" s="68">
        <v>19</v>
      </c>
      <c r="V3" s="68">
        <v>20</v>
      </c>
      <c r="W3" s="68">
        <v>21</v>
      </c>
      <c r="X3" s="68">
        <v>22</v>
      </c>
      <c r="Y3" s="68">
        <v>23</v>
      </c>
      <c r="Z3" s="68">
        <v>24</v>
      </c>
      <c r="AA3" s="68">
        <v>25</v>
      </c>
      <c r="AB3" s="68">
        <v>26</v>
      </c>
      <c r="AC3" s="68">
        <v>27</v>
      </c>
      <c r="AD3" s="68">
        <v>28</v>
      </c>
      <c r="AE3" s="68">
        <v>29</v>
      </c>
      <c r="AF3" s="68">
        <v>30</v>
      </c>
      <c r="AG3" s="68">
        <v>31</v>
      </c>
      <c r="AH3" s="32" t="s">
        <v>44</v>
      </c>
    </row>
    <row r="4" spans="2:34" x14ac:dyDescent="0.15">
      <c r="B4" s="1" t="s">
        <v>1</v>
      </c>
      <c r="C4" s="2">
        <v>390</v>
      </c>
      <c r="D4" s="2">
        <v>395</v>
      </c>
      <c r="E4" s="2">
        <v>302</v>
      </c>
      <c r="F4" s="2">
        <v>396</v>
      </c>
      <c r="G4" s="2">
        <v>377</v>
      </c>
      <c r="H4" s="2">
        <v>359</v>
      </c>
      <c r="I4" s="2">
        <v>296</v>
      </c>
      <c r="J4" s="2">
        <v>315</v>
      </c>
      <c r="K4" s="2">
        <v>230</v>
      </c>
      <c r="L4" s="2">
        <v>240</v>
      </c>
      <c r="M4" s="2">
        <v>353</v>
      </c>
      <c r="N4" s="2">
        <v>117</v>
      </c>
      <c r="O4" s="2">
        <v>58</v>
      </c>
      <c r="P4" s="2">
        <v>55</v>
      </c>
      <c r="Q4" s="2">
        <v>295</v>
      </c>
      <c r="R4" s="2">
        <v>284</v>
      </c>
      <c r="S4" s="2">
        <v>85</v>
      </c>
      <c r="T4" s="2">
        <v>175</v>
      </c>
      <c r="U4" s="2">
        <v>230</v>
      </c>
      <c r="V4" s="2">
        <v>349</v>
      </c>
      <c r="W4" s="2">
        <v>272</v>
      </c>
      <c r="X4" s="2">
        <v>284</v>
      </c>
      <c r="Y4" s="2">
        <v>337</v>
      </c>
      <c r="Z4" s="2">
        <v>131</v>
      </c>
      <c r="AA4" s="2">
        <v>186</v>
      </c>
      <c r="AB4" s="2">
        <v>364</v>
      </c>
      <c r="AC4" s="2">
        <v>414</v>
      </c>
      <c r="AD4" s="2">
        <v>283</v>
      </c>
      <c r="AE4" s="2">
        <v>414</v>
      </c>
      <c r="AF4" s="2">
        <v>251</v>
      </c>
      <c r="AG4" s="2">
        <v>295</v>
      </c>
      <c r="AH4" s="49">
        <f>SUM(C4:AG4)</f>
        <v>8532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3AA62-38B6-47F8-B65D-7E7E7FC17F70}">
  <dimension ref="B1:AH4"/>
  <sheetViews>
    <sheetView showGridLines="0" topLeftCell="E1" workbookViewId="0">
      <selection activeCell="V32" sqref="V32"/>
    </sheetView>
  </sheetViews>
  <sheetFormatPr defaultRowHeight="13.5" x14ac:dyDescent="0.15"/>
  <cols>
    <col min="1" max="1" width="2.5" customWidth="1"/>
    <col min="2" max="2" width="19.75" customWidth="1"/>
    <col min="3" max="3" width="7.875" bestFit="1" customWidth="1"/>
    <col min="4" max="4" width="6.875" customWidth="1"/>
    <col min="5" max="5" width="7.875" bestFit="1" customWidth="1"/>
    <col min="6" max="6" width="6.875" bestFit="1" customWidth="1"/>
    <col min="7" max="7" width="7.875" bestFit="1" customWidth="1"/>
    <col min="8" max="8" width="6.875" bestFit="1" customWidth="1"/>
    <col min="9" max="9" width="7.875" bestFit="1" customWidth="1"/>
    <col min="10" max="11" width="6.875" bestFit="1" customWidth="1"/>
    <col min="12" max="32" width="7.875" bestFit="1" customWidth="1"/>
    <col min="33" max="33" width="7" customWidth="1"/>
  </cols>
  <sheetData>
    <row r="1" spans="2:34" x14ac:dyDescent="0.15">
      <c r="B1" s="3">
        <v>44409</v>
      </c>
      <c r="D1" t="s">
        <v>102</v>
      </c>
    </row>
    <row r="2" spans="2:34" ht="15.75" customHeight="1" x14ac:dyDescent="0.15"/>
    <row r="3" spans="2:34" x14ac:dyDescent="0.15">
      <c r="B3" s="8" t="s">
        <v>4</v>
      </c>
      <c r="C3" s="67">
        <v>1</v>
      </c>
      <c r="D3" s="67">
        <v>2</v>
      </c>
      <c r="E3" s="67">
        <v>3</v>
      </c>
      <c r="F3" s="67">
        <v>4</v>
      </c>
      <c r="G3" s="67">
        <v>5</v>
      </c>
      <c r="H3" s="67">
        <v>6</v>
      </c>
      <c r="I3" s="67">
        <v>7</v>
      </c>
      <c r="J3" s="67">
        <v>8</v>
      </c>
      <c r="K3" s="67">
        <v>9</v>
      </c>
      <c r="L3" s="67">
        <v>10</v>
      </c>
      <c r="M3" s="67">
        <v>11</v>
      </c>
      <c r="N3" s="67">
        <v>12</v>
      </c>
      <c r="O3" s="67">
        <v>13</v>
      </c>
      <c r="P3" s="67">
        <v>14</v>
      </c>
      <c r="Q3" s="67">
        <v>15</v>
      </c>
      <c r="R3" s="67">
        <v>16</v>
      </c>
      <c r="S3" s="67">
        <v>17</v>
      </c>
      <c r="T3" s="67">
        <v>18</v>
      </c>
      <c r="U3" s="67">
        <v>19</v>
      </c>
      <c r="V3" s="67">
        <v>20</v>
      </c>
      <c r="W3" s="67">
        <v>21</v>
      </c>
      <c r="X3" s="67">
        <v>22</v>
      </c>
      <c r="Y3" s="67">
        <v>23</v>
      </c>
      <c r="Z3" s="67">
        <v>24</v>
      </c>
      <c r="AA3" s="67">
        <v>25</v>
      </c>
      <c r="AB3" s="67">
        <v>26</v>
      </c>
      <c r="AC3" s="67">
        <v>27</v>
      </c>
      <c r="AD3" s="67">
        <v>28</v>
      </c>
      <c r="AE3" s="67">
        <v>29</v>
      </c>
      <c r="AF3" s="67">
        <v>30</v>
      </c>
      <c r="AG3" s="67">
        <v>31</v>
      </c>
      <c r="AH3" s="10" t="s">
        <v>44</v>
      </c>
    </row>
    <row r="4" spans="2:34" x14ac:dyDescent="0.15">
      <c r="B4" s="8" t="s">
        <v>1</v>
      </c>
      <c r="C4" s="15">
        <v>3028.6</v>
      </c>
      <c r="D4" s="15">
        <v>2767.5</v>
      </c>
      <c r="E4" s="15">
        <v>1754.4</v>
      </c>
      <c r="F4" s="15">
        <v>2939.6</v>
      </c>
      <c r="G4" s="15">
        <v>2813.9</v>
      </c>
      <c r="H4" s="15">
        <v>2524.5</v>
      </c>
      <c r="I4" s="15">
        <v>1885.2</v>
      </c>
      <c r="J4" s="15">
        <v>2135.8000000000002</v>
      </c>
      <c r="K4" s="15">
        <v>1475.6</v>
      </c>
      <c r="L4" s="15">
        <v>1220.5999999999999</v>
      </c>
      <c r="M4" s="15">
        <v>2351.9</v>
      </c>
      <c r="N4" s="15">
        <v>627.9</v>
      </c>
      <c r="O4" s="15">
        <v>242.1</v>
      </c>
      <c r="P4" s="15">
        <v>351.7</v>
      </c>
      <c r="Q4" s="15">
        <v>1821.9</v>
      </c>
      <c r="R4" s="15">
        <v>1856.4</v>
      </c>
      <c r="S4" s="15">
        <v>379.1</v>
      </c>
      <c r="T4" s="15">
        <v>1049.8</v>
      </c>
      <c r="U4" s="15">
        <v>1561</v>
      </c>
      <c r="V4" s="15">
        <v>2608.4</v>
      </c>
      <c r="W4" s="15">
        <v>1824.9</v>
      </c>
      <c r="X4" s="15">
        <v>2077.4</v>
      </c>
      <c r="Y4" s="15">
        <v>2062.8000000000002</v>
      </c>
      <c r="Z4" s="15">
        <v>731.7</v>
      </c>
      <c r="AA4" s="15">
        <v>968.7</v>
      </c>
      <c r="AB4" s="15">
        <v>2119.4</v>
      </c>
      <c r="AC4" s="15">
        <v>2547</v>
      </c>
      <c r="AD4" s="15">
        <v>1779.9</v>
      </c>
      <c r="AE4" s="15">
        <v>2645.6</v>
      </c>
      <c r="AF4" s="15">
        <v>1635.8</v>
      </c>
      <c r="AG4" s="15">
        <v>1881.4</v>
      </c>
      <c r="AH4" s="55">
        <f>SUM(C4:AG4)</f>
        <v>55670.500000000007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8FE8-432E-4171-8218-15856CED9418}">
  <dimension ref="B1:AH33"/>
  <sheetViews>
    <sheetView showGridLines="0" workbookViewId="0">
      <selection activeCell="B3" sqref="B3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1" width="6.375" bestFit="1" customWidth="1"/>
    <col min="32" max="32" width="6.75" customWidth="1"/>
    <col min="33" max="33" width="6.375" customWidth="1"/>
  </cols>
  <sheetData>
    <row r="1" spans="2:34" x14ac:dyDescent="0.15">
      <c r="B1" s="3">
        <v>44440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67">
        <v>1</v>
      </c>
      <c r="D3" s="67">
        <v>2</v>
      </c>
      <c r="E3" s="67">
        <v>3</v>
      </c>
      <c r="F3" s="67">
        <v>4</v>
      </c>
      <c r="G3" s="67">
        <v>5</v>
      </c>
      <c r="H3" s="67">
        <v>6</v>
      </c>
      <c r="I3" s="67">
        <v>7</v>
      </c>
      <c r="J3" s="67">
        <v>8</v>
      </c>
      <c r="K3" s="67">
        <v>9</v>
      </c>
      <c r="L3" s="67">
        <v>10</v>
      </c>
      <c r="M3" s="67">
        <v>11</v>
      </c>
      <c r="N3" s="67">
        <v>12</v>
      </c>
      <c r="O3" s="67">
        <v>13</v>
      </c>
      <c r="P3" s="67">
        <v>14</v>
      </c>
      <c r="Q3" s="67">
        <v>15</v>
      </c>
      <c r="R3" s="67">
        <v>16</v>
      </c>
      <c r="S3" s="67">
        <v>17</v>
      </c>
      <c r="T3" s="67">
        <v>18</v>
      </c>
      <c r="U3" s="67">
        <v>19</v>
      </c>
      <c r="V3" s="67">
        <v>20</v>
      </c>
      <c r="W3" s="67">
        <v>21</v>
      </c>
      <c r="X3" s="67">
        <v>22</v>
      </c>
      <c r="Y3" s="67">
        <v>23</v>
      </c>
      <c r="Z3" s="67">
        <v>24</v>
      </c>
      <c r="AA3" s="67">
        <v>25</v>
      </c>
      <c r="AB3" s="67">
        <v>26</v>
      </c>
      <c r="AC3" s="67">
        <v>27</v>
      </c>
      <c r="AD3" s="67">
        <v>28</v>
      </c>
      <c r="AE3" s="67">
        <v>29</v>
      </c>
      <c r="AF3" s="67">
        <v>30</v>
      </c>
      <c r="AG3" s="67">
        <v>31</v>
      </c>
      <c r="AH3" s="10" t="s">
        <v>44</v>
      </c>
    </row>
    <row r="4" spans="2:34" x14ac:dyDescent="0.15">
      <c r="B4" s="8" t="s">
        <v>1</v>
      </c>
      <c r="C4" s="64">
        <v>94</v>
      </c>
      <c r="D4" s="64">
        <v>75</v>
      </c>
      <c r="E4" s="64">
        <v>143</v>
      </c>
      <c r="F4" s="64">
        <v>110</v>
      </c>
      <c r="G4" s="64">
        <v>279</v>
      </c>
      <c r="H4" s="64">
        <v>322</v>
      </c>
      <c r="I4" s="64">
        <v>287</v>
      </c>
      <c r="J4" s="64">
        <v>50</v>
      </c>
      <c r="K4" s="64">
        <v>336</v>
      </c>
      <c r="L4" s="64">
        <v>243</v>
      </c>
      <c r="M4" s="64">
        <v>272</v>
      </c>
      <c r="N4" s="64">
        <v>161</v>
      </c>
      <c r="O4" s="64">
        <v>324</v>
      </c>
      <c r="P4" s="64">
        <v>187</v>
      </c>
      <c r="Q4" s="64">
        <v>230</v>
      </c>
      <c r="R4" s="64">
        <v>384</v>
      </c>
      <c r="S4" s="64">
        <v>127</v>
      </c>
      <c r="T4" s="64">
        <v>105</v>
      </c>
      <c r="U4" s="64">
        <v>249</v>
      </c>
      <c r="V4" s="64">
        <v>364</v>
      </c>
      <c r="W4" s="64">
        <v>371</v>
      </c>
      <c r="X4" s="9">
        <v>70</v>
      </c>
      <c r="Y4" s="9">
        <v>261</v>
      </c>
      <c r="Z4" s="9">
        <v>204</v>
      </c>
      <c r="AA4" s="9">
        <v>330</v>
      </c>
      <c r="AB4" s="9">
        <v>64</v>
      </c>
      <c r="AC4" s="9">
        <v>330</v>
      </c>
      <c r="AD4" s="9">
        <v>225</v>
      </c>
      <c r="AE4" s="9">
        <v>293</v>
      </c>
      <c r="AF4" s="9">
        <v>274</v>
      </c>
      <c r="AG4" s="9"/>
      <c r="AH4" s="55">
        <f>SUM(C4:AG4)</f>
        <v>6764</v>
      </c>
    </row>
    <row r="26" spans="3:32" s="65" customFormat="1" x14ac:dyDescent="0.15"/>
    <row r="27" spans="3:32" s="65" customFormat="1" x14ac:dyDescent="0.15"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3:32" s="65" customFormat="1" x14ac:dyDescent="0.15"/>
    <row r="29" spans="3:32" s="65" customFormat="1" x14ac:dyDescent="0.15"/>
    <row r="30" spans="3:32" s="65" customFormat="1" x14ac:dyDescent="0.15"/>
    <row r="31" spans="3:32" s="65" customFormat="1" x14ac:dyDescent="0.15">
      <c r="C31" s="66"/>
      <c r="D31" s="66"/>
      <c r="E31" s="66"/>
      <c r="F31" s="66"/>
      <c r="G31" s="66"/>
      <c r="H31" s="66"/>
      <c r="I31" s="66"/>
      <c r="J31" s="66"/>
    </row>
    <row r="32" spans="3:32" s="65" customFormat="1" x14ac:dyDescent="0.15"/>
    <row r="33" s="65" customFormat="1" x14ac:dyDescent="0.15"/>
  </sheetData>
  <phoneticPr fontId="2"/>
  <pageMargins left="0.7" right="0.7" top="0.75" bottom="0.75" header="0.3" footer="0.3"/>
  <pageSetup paperSize="9" orientation="portrait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1236D-1526-41EB-9C80-E8E7591E4578}">
  <dimension ref="B1:AH4"/>
  <sheetViews>
    <sheetView showGridLines="0" workbookViewId="0">
      <selection activeCell="B2" sqref="B2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44075</v>
      </c>
      <c r="D1" t="s">
        <v>36</v>
      </c>
    </row>
    <row r="3" spans="2:34" x14ac:dyDescent="0.15">
      <c r="B3" s="1" t="s">
        <v>4</v>
      </c>
      <c r="C3" s="68">
        <v>1</v>
      </c>
      <c r="D3" s="68">
        <v>2</v>
      </c>
      <c r="E3" s="68">
        <v>3</v>
      </c>
      <c r="F3" s="68">
        <v>4</v>
      </c>
      <c r="G3" s="68">
        <v>5</v>
      </c>
      <c r="H3" s="68">
        <v>6</v>
      </c>
      <c r="I3" s="68">
        <v>7</v>
      </c>
      <c r="J3" s="68">
        <v>8</v>
      </c>
      <c r="K3" s="68">
        <v>9</v>
      </c>
      <c r="L3" s="68">
        <v>10</v>
      </c>
      <c r="M3" s="68">
        <v>11</v>
      </c>
      <c r="N3" s="68">
        <v>12</v>
      </c>
      <c r="O3" s="68">
        <v>13</v>
      </c>
      <c r="P3" s="68">
        <v>14</v>
      </c>
      <c r="Q3" s="68">
        <v>15</v>
      </c>
      <c r="R3" s="68">
        <v>16</v>
      </c>
      <c r="S3" s="68">
        <v>17</v>
      </c>
      <c r="T3" s="68">
        <v>18</v>
      </c>
      <c r="U3" s="68">
        <v>19</v>
      </c>
      <c r="V3" s="68">
        <v>20</v>
      </c>
      <c r="W3" s="68">
        <v>21</v>
      </c>
      <c r="X3" s="68">
        <v>22</v>
      </c>
      <c r="Y3" s="68">
        <v>23</v>
      </c>
      <c r="Z3" s="68">
        <v>24</v>
      </c>
      <c r="AA3" s="68">
        <v>25</v>
      </c>
      <c r="AB3" s="68">
        <v>26</v>
      </c>
      <c r="AC3" s="68">
        <v>27</v>
      </c>
      <c r="AD3" s="68">
        <v>28</v>
      </c>
      <c r="AE3" s="68">
        <v>29</v>
      </c>
      <c r="AF3" s="68">
        <v>30</v>
      </c>
      <c r="AG3" s="68">
        <v>31</v>
      </c>
      <c r="AH3" s="32" t="s">
        <v>44</v>
      </c>
    </row>
    <row r="4" spans="2:34" x14ac:dyDescent="0.15">
      <c r="B4" s="1" t="s">
        <v>1</v>
      </c>
      <c r="C4" s="2">
        <v>107</v>
      </c>
      <c r="D4" s="2">
        <v>70</v>
      </c>
      <c r="E4" s="2">
        <v>160</v>
      </c>
      <c r="F4" s="2">
        <v>135</v>
      </c>
      <c r="G4" s="2">
        <v>286</v>
      </c>
      <c r="H4" s="2">
        <v>313</v>
      </c>
      <c r="I4" s="2">
        <v>328</v>
      </c>
      <c r="J4" s="2">
        <v>61</v>
      </c>
      <c r="K4" s="2">
        <v>383</v>
      </c>
      <c r="L4" s="2">
        <v>291</v>
      </c>
      <c r="M4" s="2">
        <v>244</v>
      </c>
      <c r="N4" s="2">
        <v>179</v>
      </c>
      <c r="O4" s="2">
        <v>337</v>
      </c>
      <c r="P4" s="2">
        <v>212</v>
      </c>
      <c r="Q4" s="2">
        <v>245</v>
      </c>
      <c r="R4" s="2">
        <v>390</v>
      </c>
      <c r="S4" s="2">
        <v>159</v>
      </c>
      <c r="T4" s="2">
        <v>116</v>
      </c>
      <c r="U4" s="2">
        <v>273</v>
      </c>
      <c r="V4" s="2">
        <v>399</v>
      </c>
      <c r="W4" s="2">
        <v>411</v>
      </c>
      <c r="X4" s="2">
        <v>85</v>
      </c>
      <c r="Y4" s="2">
        <v>271</v>
      </c>
      <c r="Z4" s="2">
        <v>247</v>
      </c>
      <c r="AA4" s="2">
        <v>395</v>
      </c>
      <c r="AB4" s="2">
        <v>76</v>
      </c>
      <c r="AC4" s="2">
        <v>385</v>
      </c>
      <c r="AD4" s="2">
        <v>264</v>
      </c>
      <c r="AE4" s="2">
        <v>287</v>
      </c>
      <c r="AF4" s="2">
        <v>298</v>
      </c>
      <c r="AG4" s="2"/>
      <c r="AH4" s="49">
        <f>SUM(C4:AG4)</f>
        <v>7407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BF9DE-B9AB-4B98-934A-B98BBD5965C0}">
  <dimension ref="B1:AH4"/>
  <sheetViews>
    <sheetView showGridLines="0" workbookViewId="0">
      <selection activeCell="B2" sqref="B2"/>
    </sheetView>
  </sheetViews>
  <sheetFormatPr defaultRowHeight="13.5" x14ac:dyDescent="0.15"/>
  <cols>
    <col min="1" max="1" width="2.5" customWidth="1"/>
    <col min="2" max="2" width="19.75" customWidth="1"/>
    <col min="3" max="3" width="7.875" bestFit="1" customWidth="1"/>
    <col min="4" max="4" width="6.875" customWidth="1"/>
    <col min="5" max="5" width="7.875" bestFit="1" customWidth="1"/>
    <col min="6" max="6" width="6.875" bestFit="1" customWidth="1"/>
    <col min="7" max="7" width="7.875" bestFit="1" customWidth="1"/>
    <col min="8" max="8" width="6.875" bestFit="1" customWidth="1"/>
    <col min="9" max="9" width="7.875" bestFit="1" customWidth="1"/>
    <col min="10" max="11" width="6.875" bestFit="1" customWidth="1"/>
    <col min="12" max="32" width="7.875" bestFit="1" customWidth="1"/>
    <col min="33" max="33" width="7" customWidth="1"/>
  </cols>
  <sheetData>
    <row r="1" spans="2:34" x14ac:dyDescent="0.15">
      <c r="B1" s="3">
        <v>44440</v>
      </c>
      <c r="D1" t="s">
        <v>102</v>
      </c>
    </row>
    <row r="2" spans="2:34" ht="15.75" customHeight="1" x14ac:dyDescent="0.15"/>
    <row r="3" spans="2:34" x14ac:dyDescent="0.15">
      <c r="B3" s="8" t="s">
        <v>4</v>
      </c>
      <c r="C3" s="67">
        <v>1</v>
      </c>
      <c r="D3" s="67">
        <v>2</v>
      </c>
      <c r="E3" s="67">
        <v>3</v>
      </c>
      <c r="F3" s="67">
        <v>4</v>
      </c>
      <c r="G3" s="67">
        <v>5</v>
      </c>
      <c r="H3" s="67">
        <v>6</v>
      </c>
      <c r="I3" s="67">
        <v>7</v>
      </c>
      <c r="J3" s="67">
        <v>8</v>
      </c>
      <c r="K3" s="67">
        <v>9</v>
      </c>
      <c r="L3" s="67">
        <v>10</v>
      </c>
      <c r="M3" s="67">
        <v>11</v>
      </c>
      <c r="N3" s="67">
        <v>12</v>
      </c>
      <c r="O3" s="67">
        <v>13</v>
      </c>
      <c r="P3" s="67">
        <v>14</v>
      </c>
      <c r="Q3" s="67">
        <v>15</v>
      </c>
      <c r="R3" s="67">
        <v>16</v>
      </c>
      <c r="S3" s="67">
        <v>17</v>
      </c>
      <c r="T3" s="67">
        <v>18</v>
      </c>
      <c r="U3" s="67">
        <v>19</v>
      </c>
      <c r="V3" s="67">
        <v>20</v>
      </c>
      <c r="W3" s="67">
        <v>21</v>
      </c>
      <c r="X3" s="67">
        <v>22</v>
      </c>
      <c r="Y3" s="67">
        <v>23</v>
      </c>
      <c r="Z3" s="67">
        <v>24</v>
      </c>
      <c r="AA3" s="67">
        <v>25</v>
      </c>
      <c r="AB3" s="67">
        <v>26</v>
      </c>
      <c r="AC3" s="67">
        <v>27</v>
      </c>
      <c r="AD3" s="67">
        <v>28</v>
      </c>
      <c r="AE3" s="67">
        <v>29</v>
      </c>
      <c r="AF3" s="67">
        <v>30</v>
      </c>
      <c r="AG3" s="67">
        <v>31</v>
      </c>
      <c r="AH3" s="10" t="s">
        <v>44</v>
      </c>
    </row>
    <row r="4" spans="2:34" x14ac:dyDescent="0.15">
      <c r="B4" s="8" t="s">
        <v>1</v>
      </c>
      <c r="C4" s="15">
        <v>604.4</v>
      </c>
      <c r="D4" s="15">
        <v>535.9</v>
      </c>
      <c r="E4" s="15">
        <v>1038.0999999999999</v>
      </c>
      <c r="F4" s="15">
        <v>684.5</v>
      </c>
      <c r="G4" s="15">
        <v>2166.4</v>
      </c>
      <c r="H4" s="15">
        <v>2433.1</v>
      </c>
      <c r="I4" s="15">
        <v>2110.1</v>
      </c>
      <c r="J4" s="15">
        <v>297.8</v>
      </c>
      <c r="K4" s="15">
        <v>2317.5</v>
      </c>
      <c r="L4" s="15">
        <v>1911.8</v>
      </c>
      <c r="M4" s="15">
        <v>1929.1</v>
      </c>
      <c r="N4" s="15">
        <v>1095.5999999999999</v>
      </c>
      <c r="O4" s="15">
        <v>2351.9</v>
      </c>
      <c r="P4" s="15">
        <v>1300</v>
      </c>
      <c r="Q4" s="15">
        <v>1877.8</v>
      </c>
      <c r="R4" s="15">
        <v>2817.3</v>
      </c>
      <c r="S4" s="15">
        <v>877.5</v>
      </c>
      <c r="T4" s="15">
        <v>684.1</v>
      </c>
      <c r="U4" s="15">
        <v>2260.5</v>
      </c>
      <c r="V4" s="15">
        <v>2628.3</v>
      </c>
      <c r="W4" s="15">
        <v>2784.7</v>
      </c>
      <c r="X4" s="15">
        <v>510.8</v>
      </c>
      <c r="Y4" s="15">
        <v>1832.4</v>
      </c>
      <c r="Z4" s="15">
        <v>1467.8</v>
      </c>
      <c r="AA4" s="15">
        <v>2565.6</v>
      </c>
      <c r="AB4" s="15">
        <v>407.7</v>
      </c>
      <c r="AC4" s="15">
        <v>2230.4</v>
      </c>
      <c r="AD4" s="15">
        <v>1531</v>
      </c>
      <c r="AE4" s="15">
        <v>2079.1</v>
      </c>
      <c r="AF4" s="15">
        <v>2156.8000000000002</v>
      </c>
      <c r="AG4" s="15"/>
      <c r="AH4" s="55">
        <f>SUM(C4:AG4)</f>
        <v>49488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4AEBA-AC0D-473C-94A7-6035E4F097ED}">
  <dimension ref="B1:AH33"/>
  <sheetViews>
    <sheetView showGridLines="0" workbookViewId="0">
      <selection activeCell="AD15" sqref="AD15"/>
    </sheetView>
  </sheetViews>
  <sheetFormatPr defaultRowHeight="13.5" x14ac:dyDescent="0.15"/>
  <cols>
    <col min="1" max="1" width="2.5" customWidth="1"/>
    <col min="2" max="2" width="19.75" customWidth="1"/>
    <col min="3" max="3" width="6.375" bestFit="1" customWidth="1"/>
    <col min="4" max="4" width="6.875" customWidth="1"/>
    <col min="5" max="6" width="6.375" bestFit="1" customWidth="1"/>
    <col min="7" max="7" width="5" bestFit="1" customWidth="1"/>
    <col min="8" max="8" width="5.5" bestFit="1" customWidth="1"/>
    <col min="9" max="21" width="6.375" bestFit="1" customWidth="1"/>
    <col min="22" max="22" width="5.5" bestFit="1" customWidth="1"/>
    <col min="23" max="23" width="6.375" bestFit="1" customWidth="1"/>
    <col min="24" max="24" width="5" bestFit="1" customWidth="1"/>
    <col min="25" max="31" width="6.375" bestFit="1" customWidth="1"/>
    <col min="32" max="32" width="6.75" customWidth="1"/>
    <col min="33" max="33" width="6.375" customWidth="1"/>
  </cols>
  <sheetData>
    <row r="1" spans="2:34" x14ac:dyDescent="0.15">
      <c r="B1" s="3">
        <v>44470</v>
      </c>
      <c r="D1" t="s">
        <v>37</v>
      </c>
    </row>
    <row r="2" spans="2:34" ht="15.75" customHeight="1" x14ac:dyDescent="0.15"/>
    <row r="3" spans="2:34" x14ac:dyDescent="0.15">
      <c r="B3" s="8" t="s">
        <v>4</v>
      </c>
      <c r="C3" s="67">
        <v>1</v>
      </c>
      <c r="D3" s="67">
        <v>2</v>
      </c>
      <c r="E3" s="67">
        <v>3</v>
      </c>
      <c r="F3" s="67">
        <v>4</v>
      </c>
      <c r="G3" s="67">
        <v>5</v>
      </c>
      <c r="H3" s="67">
        <v>6</v>
      </c>
      <c r="I3" s="67">
        <v>7</v>
      </c>
      <c r="J3" s="67">
        <v>8</v>
      </c>
      <c r="K3" s="67">
        <v>9</v>
      </c>
      <c r="L3" s="67">
        <v>10</v>
      </c>
      <c r="M3" s="67">
        <v>11</v>
      </c>
      <c r="N3" s="67">
        <v>12</v>
      </c>
      <c r="O3" s="67">
        <v>13</v>
      </c>
      <c r="P3" s="67">
        <v>14</v>
      </c>
      <c r="Q3" s="67">
        <v>15</v>
      </c>
      <c r="R3" s="67">
        <v>16</v>
      </c>
      <c r="S3" s="67">
        <v>17</v>
      </c>
      <c r="T3" s="67">
        <v>18</v>
      </c>
      <c r="U3" s="67">
        <v>19</v>
      </c>
      <c r="V3" s="67">
        <v>20</v>
      </c>
      <c r="W3" s="67">
        <v>21</v>
      </c>
      <c r="X3" s="67">
        <v>22</v>
      </c>
      <c r="Y3" s="67">
        <v>23</v>
      </c>
      <c r="Z3" s="67">
        <v>24</v>
      </c>
      <c r="AA3" s="67">
        <v>25</v>
      </c>
      <c r="AB3" s="67">
        <v>26</v>
      </c>
      <c r="AC3" s="67">
        <v>27</v>
      </c>
      <c r="AD3" s="67">
        <v>28</v>
      </c>
      <c r="AE3" s="67">
        <v>29</v>
      </c>
      <c r="AF3" s="67">
        <v>30</v>
      </c>
      <c r="AG3" s="67">
        <v>31</v>
      </c>
      <c r="AH3" s="10" t="s">
        <v>44</v>
      </c>
    </row>
    <row r="4" spans="2:34" x14ac:dyDescent="0.15">
      <c r="B4" s="8" t="s">
        <v>1</v>
      </c>
      <c r="C4" s="64">
        <v>40</v>
      </c>
      <c r="D4" s="64">
        <v>311</v>
      </c>
      <c r="E4" s="64">
        <v>375</v>
      </c>
      <c r="F4" s="64">
        <v>356</v>
      </c>
      <c r="G4" s="64">
        <v>348</v>
      </c>
      <c r="H4" s="64">
        <v>101</v>
      </c>
      <c r="I4" s="64">
        <v>361</v>
      </c>
      <c r="J4" s="64">
        <v>256</v>
      </c>
      <c r="K4" s="64">
        <v>222</v>
      </c>
      <c r="L4" s="64">
        <v>364</v>
      </c>
      <c r="M4" s="64">
        <v>231</v>
      </c>
      <c r="N4" s="64">
        <v>31</v>
      </c>
      <c r="O4" s="64">
        <v>87</v>
      </c>
      <c r="P4" s="64">
        <v>324</v>
      </c>
      <c r="Q4" s="64">
        <v>247</v>
      </c>
      <c r="R4" s="64">
        <v>246</v>
      </c>
      <c r="S4" s="64">
        <v>94</v>
      </c>
      <c r="T4" s="64">
        <v>220</v>
      </c>
      <c r="U4" s="64">
        <v>300</v>
      </c>
      <c r="V4" s="64">
        <v>104</v>
      </c>
      <c r="W4" s="64">
        <v>206</v>
      </c>
      <c r="X4" s="9">
        <v>224</v>
      </c>
      <c r="Y4" s="9">
        <v>216</v>
      </c>
      <c r="Z4" s="9">
        <v>355</v>
      </c>
      <c r="AA4" s="9">
        <v>51</v>
      </c>
      <c r="AB4" s="9">
        <v>199</v>
      </c>
      <c r="AC4" s="9">
        <v>252</v>
      </c>
      <c r="AD4" s="9">
        <v>204</v>
      </c>
      <c r="AE4" s="9">
        <v>247</v>
      </c>
      <c r="AF4" s="9">
        <v>346</v>
      </c>
      <c r="AG4" s="9">
        <v>170</v>
      </c>
      <c r="AH4" s="55">
        <f>SUM(C4:AG4)</f>
        <v>7088</v>
      </c>
    </row>
    <row r="26" spans="3:32" s="65" customFormat="1" x14ac:dyDescent="0.15"/>
    <row r="27" spans="3:32" s="65" customFormat="1" x14ac:dyDescent="0.15"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3:32" s="65" customFormat="1" x14ac:dyDescent="0.15"/>
    <row r="29" spans="3:32" s="65" customFormat="1" x14ac:dyDescent="0.15"/>
    <row r="30" spans="3:32" s="65" customFormat="1" x14ac:dyDescent="0.15"/>
    <row r="31" spans="3:32" s="65" customFormat="1" x14ac:dyDescent="0.15">
      <c r="C31" s="66"/>
      <c r="D31" s="66"/>
      <c r="E31" s="66"/>
      <c r="F31" s="66"/>
      <c r="G31" s="66"/>
      <c r="H31" s="66"/>
      <c r="I31" s="66"/>
      <c r="J31" s="66"/>
    </row>
    <row r="32" spans="3:32" s="65" customFormat="1" x14ac:dyDescent="0.15"/>
    <row r="33" s="65" customFormat="1" x14ac:dyDescent="0.15"/>
  </sheetData>
  <phoneticPr fontId="2"/>
  <pageMargins left="0.7" right="0.7" top="0.75" bottom="0.75" header="0.3" footer="0.3"/>
  <pageSetup paperSize="9" orientation="portrait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188B7-FD74-46B0-8E9A-E6C7D2C23EE9}">
  <dimension ref="B1:AH4"/>
  <sheetViews>
    <sheetView showGridLines="0" workbookViewId="0">
      <selection activeCell="B2" sqref="B2"/>
    </sheetView>
  </sheetViews>
  <sheetFormatPr defaultRowHeight="13.5" x14ac:dyDescent="0.15"/>
  <cols>
    <col min="1" max="1" width="1.625" customWidth="1"/>
    <col min="2" max="2" width="19.75" customWidth="1"/>
    <col min="3" max="17" width="7" customWidth="1"/>
    <col min="18" max="18" width="7.875" customWidth="1"/>
    <col min="19" max="33" width="7" customWidth="1"/>
  </cols>
  <sheetData>
    <row r="1" spans="2:34" x14ac:dyDescent="0.15">
      <c r="B1" s="3">
        <v>44105</v>
      </c>
      <c r="D1" t="s">
        <v>36</v>
      </c>
    </row>
    <row r="3" spans="2:34" x14ac:dyDescent="0.15">
      <c r="B3" s="1" t="s">
        <v>4</v>
      </c>
      <c r="C3" s="68">
        <v>1</v>
      </c>
      <c r="D3" s="68">
        <v>2</v>
      </c>
      <c r="E3" s="68">
        <v>3</v>
      </c>
      <c r="F3" s="68">
        <v>4</v>
      </c>
      <c r="G3" s="68">
        <v>5</v>
      </c>
      <c r="H3" s="68">
        <v>6</v>
      </c>
      <c r="I3" s="68">
        <v>7</v>
      </c>
      <c r="J3" s="68">
        <v>8</v>
      </c>
      <c r="K3" s="68">
        <v>9</v>
      </c>
      <c r="L3" s="68">
        <v>10</v>
      </c>
      <c r="M3" s="68">
        <v>11</v>
      </c>
      <c r="N3" s="68">
        <v>12</v>
      </c>
      <c r="O3" s="68">
        <v>13</v>
      </c>
      <c r="P3" s="68">
        <v>14</v>
      </c>
      <c r="Q3" s="68">
        <v>15</v>
      </c>
      <c r="R3" s="68">
        <v>16</v>
      </c>
      <c r="S3" s="68">
        <v>17</v>
      </c>
      <c r="T3" s="68">
        <v>18</v>
      </c>
      <c r="U3" s="68">
        <v>19</v>
      </c>
      <c r="V3" s="68">
        <v>20</v>
      </c>
      <c r="W3" s="68">
        <v>21</v>
      </c>
      <c r="X3" s="68">
        <v>22</v>
      </c>
      <c r="Y3" s="68">
        <v>23</v>
      </c>
      <c r="Z3" s="68">
        <v>24</v>
      </c>
      <c r="AA3" s="68">
        <v>25</v>
      </c>
      <c r="AB3" s="68">
        <v>26</v>
      </c>
      <c r="AC3" s="68">
        <v>27</v>
      </c>
      <c r="AD3" s="68">
        <v>28</v>
      </c>
      <c r="AE3" s="68">
        <v>29</v>
      </c>
      <c r="AF3" s="68">
        <v>30</v>
      </c>
      <c r="AG3" s="68">
        <v>31</v>
      </c>
      <c r="AH3" s="32" t="s">
        <v>44</v>
      </c>
    </row>
    <row r="4" spans="2:34" x14ac:dyDescent="0.15">
      <c r="B4" s="1" t="s">
        <v>1</v>
      </c>
      <c r="C4" s="2">
        <v>51</v>
      </c>
      <c r="D4" s="2">
        <v>354</v>
      </c>
      <c r="E4" s="2">
        <v>401</v>
      </c>
      <c r="F4" s="2">
        <v>390</v>
      </c>
      <c r="G4" s="2">
        <v>384</v>
      </c>
      <c r="H4" s="2">
        <v>91</v>
      </c>
      <c r="I4" s="2">
        <v>399</v>
      </c>
      <c r="J4" s="2">
        <v>291</v>
      </c>
      <c r="K4" s="2">
        <v>222</v>
      </c>
      <c r="L4" s="2">
        <v>394</v>
      </c>
      <c r="M4" s="2">
        <v>214</v>
      </c>
      <c r="N4" s="2">
        <v>35</v>
      </c>
      <c r="O4" s="2">
        <v>79</v>
      </c>
      <c r="P4" s="2">
        <v>318</v>
      </c>
      <c r="Q4" s="2">
        <v>311</v>
      </c>
      <c r="R4" s="2">
        <v>287</v>
      </c>
      <c r="S4" s="2">
        <v>117</v>
      </c>
      <c r="T4" s="2">
        <v>264</v>
      </c>
      <c r="U4" s="2">
        <v>307</v>
      </c>
      <c r="V4" s="2">
        <v>126</v>
      </c>
      <c r="W4" s="2">
        <v>269</v>
      </c>
      <c r="X4" s="2">
        <v>224</v>
      </c>
      <c r="Y4" s="2">
        <v>173</v>
      </c>
      <c r="Z4" s="2">
        <v>380</v>
      </c>
      <c r="AA4" s="2">
        <v>62</v>
      </c>
      <c r="AB4" s="2">
        <v>218</v>
      </c>
      <c r="AC4" s="2">
        <v>279</v>
      </c>
      <c r="AD4" s="2">
        <v>223</v>
      </c>
      <c r="AE4" s="2">
        <v>260</v>
      </c>
      <c r="AF4" s="2">
        <v>375</v>
      </c>
      <c r="AG4" s="2">
        <v>153</v>
      </c>
      <c r="AH4" s="49">
        <f>SUM(C4:AG4)</f>
        <v>7651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A5961-B271-45D1-BD35-760EC9CF8D0B}">
  <dimension ref="B1:AH4"/>
  <sheetViews>
    <sheetView showGridLines="0" workbookViewId="0">
      <selection activeCell="C28" sqref="C28"/>
    </sheetView>
  </sheetViews>
  <sheetFormatPr defaultRowHeight="13.5" x14ac:dyDescent="0.15"/>
  <cols>
    <col min="1" max="1" width="2.5" customWidth="1"/>
    <col min="2" max="2" width="19.75" customWidth="1"/>
    <col min="3" max="3" width="7.875" bestFit="1" customWidth="1"/>
    <col min="4" max="4" width="6.875" customWidth="1"/>
    <col min="5" max="5" width="7.875" bestFit="1" customWidth="1"/>
    <col min="6" max="6" width="6.875" bestFit="1" customWidth="1"/>
    <col min="7" max="7" width="7.875" bestFit="1" customWidth="1"/>
    <col min="8" max="8" width="6.875" bestFit="1" customWidth="1"/>
    <col min="9" max="9" width="7.875" bestFit="1" customWidth="1"/>
    <col min="10" max="11" width="6.875" bestFit="1" customWidth="1"/>
    <col min="12" max="32" width="7.875" bestFit="1" customWidth="1"/>
    <col min="33" max="33" width="7" customWidth="1"/>
  </cols>
  <sheetData>
    <row r="1" spans="2:34" x14ac:dyDescent="0.15">
      <c r="B1" s="3">
        <v>44470</v>
      </c>
      <c r="D1" t="s">
        <v>102</v>
      </c>
    </row>
    <row r="2" spans="2:34" ht="15.75" customHeight="1" x14ac:dyDescent="0.15"/>
    <row r="3" spans="2:34" x14ac:dyDescent="0.15">
      <c r="B3" s="8" t="s">
        <v>4</v>
      </c>
      <c r="C3" s="67">
        <v>1</v>
      </c>
      <c r="D3" s="67">
        <v>2</v>
      </c>
      <c r="E3" s="67">
        <v>3</v>
      </c>
      <c r="F3" s="67">
        <v>4</v>
      </c>
      <c r="G3" s="67">
        <v>5</v>
      </c>
      <c r="H3" s="67">
        <v>6</v>
      </c>
      <c r="I3" s="67">
        <v>7</v>
      </c>
      <c r="J3" s="67">
        <v>8</v>
      </c>
      <c r="K3" s="67">
        <v>9</v>
      </c>
      <c r="L3" s="67">
        <v>10</v>
      </c>
      <c r="M3" s="67">
        <v>11</v>
      </c>
      <c r="N3" s="67">
        <v>12</v>
      </c>
      <c r="O3" s="67">
        <v>13</v>
      </c>
      <c r="P3" s="67">
        <v>14</v>
      </c>
      <c r="Q3" s="67">
        <v>15</v>
      </c>
      <c r="R3" s="67">
        <v>16</v>
      </c>
      <c r="S3" s="67">
        <v>17</v>
      </c>
      <c r="T3" s="67">
        <v>18</v>
      </c>
      <c r="U3" s="67">
        <v>19</v>
      </c>
      <c r="V3" s="67">
        <v>20</v>
      </c>
      <c r="W3" s="67">
        <v>21</v>
      </c>
      <c r="X3" s="67">
        <v>22</v>
      </c>
      <c r="Y3" s="67">
        <v>23</v>
      </c>
      <c r="Z3" s="67">
        <v>24</v>
      </c>
      <c r="AA3" s="67">
        <v>25</v>
      </c>
      <c r="AB3" s="67">
        <v>26</v>
      </c>
      <c r="AC3" s="67">
        <v>27</v>
      </c>
      <c r="AD3" s="67">
        <v>28</v>
      </c>
      <c r="AE3" s="67">
        <v>29</v>
      </c>
      <c r="AF3" s="67">
        <v>30</v>
      </c>
      <c r="AG3" s="67">
        <v>31</v>
      </c>
      <c r="AH3" s="10" t="s">
        <v>44</v>
      </c>
    </row>
    <row r="4" spans="2:34" x14ac:dyDescent="0.15">
      <c r="B4" s="8" t="s">
        <v>1</v>
      </c>
      <c r="C4" s="15">
        <v>301.7</v>
      </c>
      <c r="D4" s="15">
        <v>2290.1999999999998</v>
      </c>
      <c r="E4" s="15">
        <v>2703.4</v>
      </c>
      <c r="F4" s="15">
        <v>2661.7</v>
      </c>
      <c r="G4" s="15">
        <v>2563.5</v>
      </c>
      <c r="H4" s="15">
        <v>675</v>
      </c>
      <c r="I4" s="15">
        <v>2644.4</v>
      </c>
      <c r="J4" s="15">
        <v>1958.1</v>
      </c>
      <c r="K4" s="15">
        <v>1589</v>
      </c>
      <c r="L4" s="15">
        <v>2627.3</v>
      </c>
      <c r="M4" s="15">
        <v>1777.7</v>
      </c>
      <c r="N4" s="15">
        <v>199.7</v>
      </c>
      <c r="O4" s="15">
        <v>569.79999999999995</v>
      </c>
      <c r="P4" s="15">
        <v>2459.1</v>
      </c>
      <c r="Q4" s="15">
        <v>1695.5</v>
      </c>
      <c r="R4" s="15">
        <v>1703.6</v>
      </c>
      <c r="S4" s="15">
        <v>634.9</v>
      </c>
      <c r="T4" s="15">
        <v>1619.6</v>
      </c>
      <c r="U4" s="15">
        <v>2251.9</v>
      </c>
      <c r="V4" s="15">
        <v>700.7</v>
      </c>
      <c r="W4" s="15">
        <v>1365.9</v>
      </c>
      <c r="X4" s="15">
        <v>1882.1</v>
      </c>
      <c r="Y4" s="15">
        <v>1289.3</v>
      </c>
      <c r="Z4" s="15">
        <v>2550.6</v>
      </c>
      <c r="AA4" s="15">
        <v>332.5</v>
      </c>
      <c r="AB4" s="15">
        <v>1284.3</v>
      </c>
      <c r="AC4" s="15">
        <v>1793.4</v>
      </c>
      <c r="AD4" s="15">
        <v>1612.6</v>
      </c>
      <c r="AE4" s="15">
        <v>1690.9</v>
      </c>
      <c r="AF4" s="15">
        <v>2436.6</v>
      </c>
      <c r="AG4" s="15">
        <v>1257.4000000000001</v>
      </c>
      <c r="AH4" s="55">
        <f>SUM(C4:AG4)</f>
        <v>51122.400000000001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18888-F386-469B-8EC7-00EB3BC75FF9}">
  <dimension ref="B1:P148"/>
  <sheetViews>
    <sheetView showGridLines="0" workbookViewId="0">
      <selection activeCell="D23" sqref="D23"/>
    </sheetView>
  </sheetViews>
  <sheetFormatPr defaultRowHeight="13.5" x14ac:dyDescent="0.15"/>
  <cols>
    <col min="2" max="2" width="11.375" bestFit="1" customWidth="1"/>
    <col min="3" max="4" width="13.875" style="38" customWidth="1"/>
    <col min="5" max="5" width="12.125" style="29" customWidth="1"/>
    <col min="6" max="6" width="12.5" style="29" bestFit="1" customWidth="1"/>
    <col min="7" max="7" width="12.5" style="29" customWidth="1"/>
    <col min="8" max="9" width="13.25" style="30" customWidth="1"/>
    <col min="10" max="11" width="7.5" hidden="1" customWidth="1"/>
    <col min="12" max="12" width="9" hidden="1" customWidth="1"/>
    <col min="13" max="14" width="13.75" hidden="1" customWidth="1"/>
  </cols>
  <sheetData>
    <row r="1" spans="2:14" ht="33" customHeight="1" x14ac:dyDescent="0.15">
      <c r="B1" t="s">
        <v>46</v>
      </c>
      <c r="F1" s="29" t="s">
        <v>68</v>
      </c>
    </row>
    <row r="2" spans="2:14" x14ac:dyDescent="0.15">
      <c r="B2" s="43"/>
      <c r="C2" s="41"/>
      <c r="D2" s="61"/>
      <c r="E2" s="70" t="s">
        <v>43</v>
      </c>
      <c r="F2" s="71"/>
      <c r="G2" s="71"/>
      <c r="H2" s="71"/>
      <c r="I2" s="72"/>
      <c r="J2">
        <v>0.54149999999999998</v>
      </c>
      <c r="K2">
        <v>7.1997969027672E-3</v>
      </c>
      <c r="L2">
        <v>0.22700000000000001</v>
      </c>
      <c r="M2">
        <v>4.9179994922569178E-2</v>
      </c>
      <c r="N2">
        <v>2.4425410699652712</v>
      </c>
    </row>
    <row r="3" spans="2:14" x14ac:dyDescent="0.15">
      <c r="B3" s="44" t="s">
        <v>47</v>
      </c>
      <c r="C3" s="42" t="s">
        <v>48</v>
      </c>
      <c r="D3" s="42" t="s">
        <v>67</v>
      </c>
      <c r="E3" s="52" t="s">
        <v>40</v>
      </c>
      <c r="F3" s="52" t="s">
        <v>41</v>
      </c>
      <c r="G3" s="52" t="s">
        <v>51</v>
      </c>
      <c r="H3" s="34" t="s">
        <v>42</v>
      </c>
      <c r="I3" s="34" t="s">
        <v>52</v>
      </c>
    </row>
    <row r="4" spans="2:14" x14ac:dyDescent="0.15">
      <c r="B4" s="46">
        <v>43221</v>
      </c>
      <c r="C4" s="37">
        <f>臼谷2018年5月!$AH$5</f>
        <v>5943</v>
      </c>
      <c r="D4" s="37">
        <v>8200.1904071999998</v>
      </c>
      <c r="E4" s="35">
        <f t="shared" ref="E4" si="0">$C4*J$2</f>
        <v>3218.1345000000001</v>
      </c>
      <c r="F4" s="35">
        <f t="shared" ref="F4" si="1">$C4*K$2</f>
        <v>42.788392993145472</v>
      </c>
      <c r="G4" s="35">
        <f t="shared" ref="G4" si="2">$C4*L$2</f>
        <v>1349.0610000000001</v>
      </c>
      <c r="H4" s="36">
        <f>E4/14</f>
        <v>229.86675</v>
      </c>
      <c r="I4" s="53">
        <f>E4/$N$2</f>
        <v>1317.535471387491</v>
      </c>
    </row>
    <row r="5" spans="2:14" x14ac:dyDescent="0.15">
      <c r="B5" s="46">
        <v>43252</v>
      </c>
      <c r="C5" s="37">
        <f>臼谷2018年6月!$AH$5</f>
        <v>8720</v>
      </c>
      <c r="D5" s="37">
        <v>6339.6622079999997</v>
      </c>
      <c r="E5" s="35">
        <f t="shared" ref="E5" si="3">$C5*J$2</f>
        <v>4721.88</v>
      </c>
      <c r="F5" s="35">
        <f t="shared" ref="F5" si="4">$C5*K$2</f>
        <v>62.782228992129987</v>
      </c>
      <c r="G5" s="35">
        <f t="shared" ref="G5" si="5">$C5*L$2</f>
        <v>1979.44</v>
      </c>
      <c r="H5" s="36">
        <f t="shared" ref="H5:H11" si="6">E5/14</f>
        <v>337.27714285714285</v>
      </c>
      <c r="I5" s="53">
        <f t="shared" ref="I5:I11" si="7">E5/$N$2</f>
        <v>1933.1834612988257</v>
      </c>
    </row>
    <row r="6" spans="2:14" x14ac:dyDescent="0.15">
      <c r="B6" s="46">
        <v>43282</v>
      </c>
      <c r="C6" s="37">
        <f>臼谷2018年7月!$AH$5</f>
        <v>10146</v>
      </c>
      <c r="D6" s="37">
        <v>6784.3526783999996</v>
      </c>
      <c r="E6" s="35">
        <f t="shared" ref="E6" si="8">$C6*J$2</f>
        <v>5494.0590000000002</v>
      </c>
      <c r="F6" s="35">
        <f t="shared" ref="F6" si="9">$C6*K$2</f>
        <v>73.049139375476017</v>
      </c>
      <c r="G6" s="35">
        <f t="shared" ref="G6" si="10">$C6*L$2</f>
        <v>2303.1420000000003</v>
      </c>
      <c r="H6" s="36">
        <f t="shared" si="6"/>
        <v>392.43278571428573</v>
      </c>
      <c r="I6" s="53">
        <f t="shared" si="7"/>
        <v>2249.3210319194823</v>
      </c>
    </row>
    <row r="7" spans="2:14" x14ac:dyDescent="0.15">
      <c r="B7" s="46">
        <v>43313</v>
      </c>
      <c r="C7" s="37">
        <f>臼谷2018年8月!$AH$5</f>
        <v>9014</v>
      </c>
      <c r="D7" s="37">
        <v>7551.1345535999999</v>
      </c>
      <c r="E7" s="35">
        <f t="shared" ref="E7" si="11">$C7*J$2</f>
        <v>4881.0810000000001</v>
      </c>
      <c r="F7" s="35">
        <f t="shared" ref="F7" si="12">$C7*K$2</f>
        <v>64.898969281543543</v>
      </c>
      <c r="G7" s="35">
        <f t="shared" ref="G7" si="13">$C7*L$2</f>
        <v>2046.1780000000001</v>
      </c>
      <c r="H7" s="36">
        <f t="shared" si="6"/>
        <v>348.64864285714287</v>
      </c>
      <c r="I7" s="53">
        <f t="shared" si="7"/>
        <v>1998.3618945123412</v>
      </c>
    </row>
    <row r="8" spans="2:14" x14ac:dyDescent="0.15">
      <c r="B8" s="46">
        <v>43344</v>
      </c>
      <c r="C8" s="37">
        <f>臼谷2018年9月!$AH$5</f>
        <v>5880</v>
      </c>
      <c r="D8" s="37">
        <v>5998.8851999999997</v>
      </c>
      <c r="E8" s="35">
        <f t="shared" ref="E8" si="14">$C8*J$2</f>
        <v>3184.02</v>
      </c>
      <c r="F8" s="35">
        <f t="shared" ref="F8" si="15">$C8*K$2</f>
        <v>42.334805788271133</v>
      </c>
      <c r="G8" s="35">
        <f t="shared" ref="G8" si="16">$C8*L$2</f>
        <v>1334.76</v>
      </c>
      <c r="H8" s="36">
        <f t="shared" si="6"/>
        <v>227.43</v>
      </c>
      <c r="I8" s="53">
        <f t="shared" si="7"/>
        <v>1303.568664270309</v>
      </c>
    </row>
    <row r="9" spans="2:14" x14ac:dyDescent="0.15">
      <c r="B9" s="46">
        <v>43374</v>
      </c>
      <c r="C9" s="37">
        <f>臼谷2018年10月!$AH$5</f>
        <v>6633</v>
      </c>
      <c r="D9" s="37">
        <v>5632.0962191999997</v>
      </c>
      <c r="E9" s="35">
        <f t="shared" ref="E9" si="17">$C9*J$2</f>
        <v>3591.7694999999999</v>
      </c>
      <c r="F9" s="35">
        <f t="shared" ref="F9" si="18">$C9*K$2</f>
        <v>47.756252856054836</v>
      </c>
      <c r="G9" s="35">
        <f t="shared" ref="G9" si="19">$C9*L$2</f>
        <v>1505.691</v>
      </c>
      <c r="H9" s="36">
        <f t="shared" si="6"/>
        <v>256.55496428571428</v>
      </c>
      <c r="I9" s="53">
        <f t="shared" si="7"/>
        <v>1470.5052636232924</v>
      </c>
    </row>
    <row r="10" spans="2:14" x14ac:dyDescent="0.15">
      <c r="B10" s="46">
        <v>43405</v>
      </c>
      <c r="C10" s="37">
        <f>臼谷2018年11月!$AH$5</f>
        <v>5335</v>
      </c>
      <c r="D10" s="37">
        <v>3873.5658720000001</v>
      </c>
      <c r="E10" s="35">
        <f t="shared" ref="E10" si="20">$C10*J$2</f>
        <v>2888.9024999999997</v>
      </c>
      <c r="F10" s="35">
        <f t="shared" ref="F10" si="21">$C10*K$2</f>
        <v>38.410916476263012</v>
      </c>
      <c r="G10" s="35">
        <f t="shared" ref="G10" si="22">$C10*L$2</f>
        <v>1211.0450000000001</v>
      </c>
      <c r="H10" s="36">
        <f t="shared" si="6"/>
        <v>206.35017857142856</v>
      </c>
      <c r="I10" s="53">
        <f t="shared" si="7"/>
        <v>1182.7446979391323</v>
      </c>
    </row>
    <row r="11" spans="2:14" x14ac:dyDescent="0.15">
      <c r="B11" s="46">
        <v>43435</v>
      </c>
      <c r="C11" s="37">
        <f>臼谷2018年12月!$AH$5</f>
        <v>3109</v>
      </c>
      <c r="D11" s="37">
        <v>3075.4620863999999</v>
      </c>
      <c r="E11" s="35">
        <f t="shared" ref="E11" si="23">$C11*J$2</f>
        <v>1683.5235</v>
      </c>
      <c r="F11" s="35">
        <f t="shared" ref="F11" si="24">$C11*K$2</f>
        <v>22.384168570703224</v>
      </c>
      <c r="G11" s="35">
        <f t="shared" ref="G11" si="25">$C11*L$2</f>
        <v>705.74300000000005</v>
      </c>
      <c r="H11" s="36">
        <f t="shared" si="6"/>
        <v>120.25167857142857</v>
      </c>
      <c r="I11" s="53">
        <f t="shared" si="7"/>
        <v>689.25084646537255</v>
      </c>
    </row>
    <row r="12" spans="2:14" x14ac:dyDescent="0.15">
      <c r="B12" s="32" t="s">
        <v>44</v>
      </c>
      <c r="C12" s="39">
        <f t="shared" ref="C12:I12" si="26">SUM(C4:C11)</f>
        <v>54780</v>
      </c>
      <c r="D12" s="39">
        <f t="shared" si="26"/>
        <v>47455.349224800004</v>
      </c>
      <c r="E12" s="35">
        <f t="shared" si="26"/>
        <v>29663.37</v>
      </c>
      <c r="F12" s="35">
        <f t="shared" si="26"/>
        <v>394.40487433358726</v>
      </c>
      <c r="G12" s="35">
        <f t="shared" si="26"/>
        <v>12435.060000000001</v>
      </c>
      <c r="H12" s="36">
        <f t="shared" si="26"/>
        <v>2118.812142857143</v>
      </c>
      <c r="I12" s="53">
        <f t="shared" si="26"/>
        <v>12144.471331416247</v>
      </c>
    </row>
    <row r="13" spans="2:14" x14ac:dyDescent="0.15">
      <c r="H13" s="31"/>
      <c r="I13" s="31"/>
    </row>
    <row r="14" spans="2:14" x14ac:dyDescent="0.15">
      <c r="H14" s="31"/>
      <c r="I14" s="31"/>
    </row>
    <row r="15" spans="2:14" x14ac:dyDescent="0.15">
      <c r="H15" s="31"/>
      <c r="I15" s="31"/>
    </row>
    <row r="16" spans="2:14" x14ac:dyDescent="0.15">
      <c r="H16" s="31"/>
      <c r="I16" s="31"/>
    </row>
    <row r="17" spans="8:16" x14ac:dyDescent="0.15">
      <c r="H17" s="31"/>
      <c r="I17" s="31"/>
    </row>
    <row r="18" spans="8:16" x14ac:dyDescent="0.15">
      <c r="H18" s="31"/>
      <c r="I18" s="31"/>
    </row>
    <row r="19" spans="8:16" x14ac:dyDescent="0.15">
      <c r="H19" s="31"/>
      <c r="I19" s="31"/>
    </row>
    <row r="20" spans="8:16" x14ac:dyDescent="0.15">
      <c r="H20" s="31"/>
      <c r="I20" s="31"/>
    </row>
    <row r="21" spans="8:16" x14ac:dyDescent="0.15">
      <c r="H21" s="31"/>
      <c r="I21" s="31"/>
    </row>
    <row r="22" spans="8:16" x14ac:dyDescent="0.15">
      <c r="H22" s="31"/>
      <c r="I22" s="31"/>
      <c r="P22" s="40"/>
    </row>
    <row r="23" spans="8:16" x14ac:dyDescent="0.15">
      <c r="H23" s="31"/>
      <c r="I23" s="31"/>
    </row>
    <row r="24" spans="8:16" x14ac:dyDescent="0.15">
      <c r="H24" s="31"/>
      <c r="I24" s="31"/>
    </row>
    <row r="25" spans="8:16" x14ac:dyDescent="0.15">
      <c r="H25" s="31"/>
      <c r="I25" s="31"/>
    </row>
    <row r="26" spans="8:16" x14ac:dyDescent="0.15">
      <c r="H26" s="31"/>
      <c r="I26" s="31"/>
    </row>
    <row r="27" spans="8:16" x14ac:dyDescent="0.15">
      <c r="H27" s="31"/>
      <c r="I27" s="31"/>
    </row>
    <row r="28" spans="8:16" x14ac:dyDescent="0.15">
      <c r="H28" s="31"/>
      <c r="I28" s="31"/>
    </row>
    <row r="29" spans="8:16" x14ac:dyDescent="0.15">
      <c r="H29" s="31"/>
      <c r="I29" s="31"/>
    </row>
    <row r="30" spans="8:16" x14ac:dyDescent="0.15">
      <c r="H30" s="31"/>
      <c r="I30" s="31"/>
    </row>
    <row r="31" spans="8:16" x14ac:dyDescent="0.15">
      <c r="H31" s="31"/>
      <c r="I31" s="31"/>
    </row>
    <row r="32" spans="8:16" x14ac:dyDescent="0.15">
      <c r="H32" s="31"/>
      <c r="I32" s="31"/>
    </row>
    <row r="33" spans="8:9" x14ac:dyDescent="0.15">
      <c r="H33" s="31"/>
      <c r="I33" s="31"/>
    </row>
    <row r="34" spans="8:9" x14ac:dyDescent="0.15">
      <c r="H34" s="31"/>
      <c r="I34" s="31"/>
    </row>
    <row r="35" spans="8:9" x14ac:dyDescent="0.15">
      <c r="H35" s="31"/>
      <c r="I35" s="31"/>
    </row>
    <row r="36" spans="8:9" x14ac:dyDescent="0.15">
      <c r="H36" s="31"/>
      <c r="I36" s="31"/>
    </row>
    <row r="37" spans="8:9" x14ac:dyDescent="0.15">
      <c r="H37" s="31"/>
      <c r="I37" s="31"/>
    </row>
    <row r="38" spans="8:9" x14ac:dyDescent="0.15">
      <c r="H38" s="31"/>
      <c r="I38" s="31"/>
    </row>
    <row r="39" spans="8:9" x14ac:dyDescent="0.15">
      <c r="H39" s="31"/>
      <c r="I39" s="31"/>
    </row>
    <row r="40" spans="8:9" x14ac:dyDescent="0.15">
      <c r="H40" s="31"/>
      <c r="I40" s="31"/>
    </row>
    <row r="41" spans="8:9" x14ac:dyDescent="0.15">
      <c r="H41" s="31"/>
      <c r="I41" s="31"/>
    </row>
    <row r="42" spans="8:9" x14ac:dyDescent="0.15">
      <c r="H42" s="31"/>
      <c r="I42" s="31"/>
    </row>
    <row r="43" spans="8:9" x14ac:dyDescent="0.15">
      <c r="H43" s="31"/>
      <c r="I43" s="31"/>
    </row>
    <row r="44" spans="8:9" x14ac:dyDescent="0.15">
      <c r="H44" s="31"/>
      <c r="I44" s="31"/>
    </row>
    <row r="45" spans="8:9" x14ac:dyDescent="0.15">
      <c r="H45" s="31"/>
      <c r="I45" s="31"/>
    </row>
    <row r="46" spans="8:9" x14ac:dyDescent="0.15">
      <c r="H46" s="31"/>
      <c r="I46" s="31"/>
    </row>
    <row r="47" spans="8:9" x14ac:dyDescent="0.15">
      <c r="H47" s="31"/>
      <c r="I47" s="31"/>
    </row>
    <row r="48" spans="8:9" x14ac:dyDescent="0.15">
      <c r="H48" s="31"/>
      <c r="I48" s="31"/>
    </row>
    <row r="49" spans="8:9" x14ac:dyDescent="0.15">
      <c r="H49" s="31"/>
      <c r="I49" s="31"/>
    </row>
    <row r="50" spans="8:9" x14ac:dyDescent="0.15">
      <c r="H50" s="31"/>
      <c r="I50" s="31"/>
    </row>
    <row r="51" spans="8:9" x14ac:dyDescent="0.15">
      <c r="H51" s="31"/>
      <c r="I51" s="31"/>
    </row>
    <row r="52" spans="8:9" x14ac:dyDescent="0.15">
      <c r="H52" s="31"/>
      <c r="I52" s="31"/>
    </row>
    <row r="53" spans="8:9" x14ac:dyDescent="0.15">
      <c r="H53" s="31"/>
      <c r="I53" s="31"/>
    </row>
    <row r="54" spans="8:9" x14ac:dyDescent="0.15">
      <c r="H54" s="31"/>
      <c r="I54" s="31"/>
    </row>
    <row r="55" spans="8:9" x14ac:dyDescent="0.15">
      <c r="H55" s="31"/>
      <c r="I55" s="31"/>
    </row>
    <row r="56" spans="8:9" x14ac:dyDescent="0.15">
      <c r="H56" s="31"/>
      <c r="I56" s="31"/>
    </row>
    <row r="57" spans="8:9" x14ac:dyDescent="0.15">
      <c r="H57" s="31"/>
      <c r="I57" s="31"/>
    </row>
    <row r="58" spans="8:9" x14ac:dyDescent="0.15">
      <c r="H58" s="31"/>
      <c r="I58" s="31"/>
    </row>
    <row r="59" spans="8:9" x14ac:dyDescent="0.15">
      <c r="H59" s="31"/>
      <c r="I59" s="31"/>
    </row>
    <row r="60" spans="8:9" x14ac:dyDescent="0.15">
      <c r="H60" s="31"/>
      <c r="I60" s="31"/>
    </row>
    <row r="61" spans="8:9" x14ac:dyDescent="0.15">
      <c r="H61" s="31"/>
      <c r="I61" s="31"/>
    </row>
    <row r="62" spans="8:9" x14ac:dyDescent="0.15">
      <c r="H62" s="31"/>
      <c r="I62" s="31"/>
    </row>
    <row r="63" spans="8:9" x14ac:dyDescent="0.15">
      <c r="H63" s="31"/>
      <c r="I63" s="31"/>
    </row>
    <row r="64" spans="8:9" x14ac:dyDescent="0.15">
      <c r="H64" s="31"/>
      <c r="I64" s="31"/>
    </row>
    <row r="65" spans="8:9" x14ac:dyDescent="0.15">
      <c r="H65" s="31"/>
      <c r="I65" s="31"/>
    </row>
    <row r="66" spans="8:9" x14ac:dyDescent="0.15">
      <c r="H66" s="31"/>
      <c r="I66" s="31"/>
    </row>
    <row r="67" spans="8:9" x14ac:dyDescent="0.15">
      <c r="H67" s="31"/>
      <c r="I67" s="31"/>
    </row>
    <row r="68" spans="8:9" x14ac:dyDescent="0.15">
      <c r="H68" s="31"/>
      <c r="I68" s="31"/>
    </row>
    <row r="69" spans="8:9" x14ac:dyDescent="0.15">
      <c r="H69" s="31"/>
      <c r="I69" s="31"/>
    </row>
    <row r="70" spans="8:9" x14ac:dyDescent="0.15">
      <c r="H70" s="31"/>
      <c r="I70" s="31"/>
    </row>
    <row r="71" spans="8:9" x14ac:dyDescent="0.15">
      <c r="H71" s="31"/>
      <c r="I71" s="31"/>
    </row>
    <row r="72" spans="8:9" x14ac:dyDescent="0.15">
      <c r="H72" s="31"/>
      <c r="I72" s="31"/>
    </row>
    <row r="73" spans="8:9" x14ac:dyDescent="0.15">
      <c r="H73" s="31"/>
      <c r="I73" s="31"/>
    </row>
    <row r="74" spans="8:9" x14ac:dyDescent="0.15">
      <c r="H74" s="31"/>
      <c r="I74" s="31"/>
    </row>
    <row r="75" spans="8:9" x14ac:dyDescent="0.15">
      <c r="H75" s="31"/>
      <c r="I75" s="31"/>
    </row>
    <row r="76" spans="8:9" x14ac:dyDescent="0.15">
      <c r="H76" s="31"/>
      <c r="I76" s="31"/>
    </row>
    <row r="77" spans="8:9" x14ac:dyDescent="0.15">
      <c r="H77" s="31"/>
      <c r="I77" s="31"/>
    </row>
    <row r="78" spans="8:9" x14ac:dyDescent="0.15">
      <c r="H78" s="31"/>
      <c r="I78" s="31"/>
    </row>
    <row r="79" spans="8:9" x14ac:dyDescent="0.15">
      <c r="H79" s="31"/>
      <c r="I79" s="31"/>
    </row>
    <row r="80" spans="8:9" x14ac:dyDescent="0.15">
      <c r="H80" s="31"/>
      <c r="I80" s="31"/>
    </row>
    <row r="81" spans="8:9" x14ac:dyDescent="0.15">
      <c r="H81" s="31"/>
      <c r="I81" s="31"/>
    </row>
    <row r="82" spans="8:9" x14ac:dyDescent="0.15">
      <c r="H82" s="31"/>
      <c r="I82" s="31"/>
    </row>
    <row r="83" spans="8:9" x14ac:dyDescent="0.15">
      <c r="H83" s="31"/>
      <c r="I83" s="31"/>
    </row>
    <row r="84" spans="8:9" x14ac:dyDescent="0.15">
      <c r="H84" s="31"/>
      <c r="I84" s="31"/>
    </row>
    <row r="85" spans="8:9" x14ac:dyDescent="0.15">
      <c r="H85" s="31"/>
      <c r="I85" s="31"/>
    </row>
    <row r="86" spans="8:9" x14ac:dyDescent="0.15">
      <c r="H86" s="31"/>
      <c r="I86" s="31"/>
    </row>
    <row r="87" spans="8:9" x14ac:dyDescent="0.15">
      <c r="H87" s="31"/>
      <c r="I87" s="31"/>
    </row>
    <row r="88" spans="8:9" x14ac:dyDescent="0.15">
      <c r="H88" s="31"/>
      <c r="I88" s="31"/>
    </row>
    <row r="89" spans="8:9" x14ac:dyDescent="0.15">
      <c r="H89" s="31"/>
      <c r="I89" s="31"/>
    </row>
    <row r="90" spans="8:9" x14ac:dyDescent="0.15">
      <c r="H90" s="31"/>
      <c r="I90" s="31"/>
    </row>
    <row r="91" spans="8:9" x14ac:dyDescent="0.15">
      <c r="H91" s="31"/>
      <c r="I91" s="31"/>
    </row>
    <row r="92" spans="8:9" x14ac:dyDescent="0.15">
      <c r="H92" s="31"/>
      <c r="I92" s="31"/>
    </row>
    <row r="93" spans="8:9" x14ac:dyDescent="0.15">
      <c r="H93" s="31"/>
      <c r="I93" s="31"/>
    </row>
    <row r="94" spans="8:9" x14ac:dyDescent="0.15">
      <c r="H94" s="31"/>
      <c r="I94" s="31"/>
    </row>
    <row r="95" spans="8:9" x14ac:dyDescent="0.15">
      <c r="H95" s="31"/>
      <c r="I95" s="31"/>
    </row>
    <row r="96" spans="8:9" x14ac:dyDescent="0.15">
      <c r="H96" s="31"/>
      <c r="I96" s="31"/>
    </row>
    <row r="97" spans="8:9" x14ac:dyDescent="0.15">
      <c r="H97" s="31"/>
      <c r="I97" s="31"/>
    </row>
    <row r="98" spans="8:9" x14ac:dyDescent="0.15">
      <c r="H98" s="31"/>
      <c r="I98" s="31"/>
    </row>
    <row r="99" spans="8:9" x14ac:dyDescent="0.15">
      <c r="H99" s="31"/>
      <c r="I99" s="31"/>
    </row>
    <row r="100" spans="8:9" x14ac:dyDescent="0.15">
      <c r="H100" s="31"/>
      <c r="I100" s="31"/>
    </row>
    <row r="101" spans="8:9" x14ac:dyDescent="0.15">
      <c r="H101" s="31"/>
      <c r="I101" s="31"/>
    </row>
    <row r="102" spans="8:9" x14ac:dyDescent="0.15">
      <c r="H102" s="31"/>
      <c r="I102" s="31"/>
    </row>
    <row r="103" spans="8:9" x14ac:dyDescent="0.15">
      <c r="H103" s="31"/>
      <c r="I103" s="31"/>
    </row>
    <row r="104" spans="8:9" x14ac:dyDescent="0.15">
      <c r="H104" s="31"/>
      <c r="I104" s="31"/>
    </row>
    <row r="105" spans="8:9" x14ac:dyDescent="0.15">
      <c r="H105" s="31"/>
      <c r="I105" s="31"/>
    </row>
    <row r="106" spans="8:9" x14ac:dyDescent="0.15">
      <c r="H106" s="31"/>
      <c r="I106" s="31"/>
    </row>
    <row r="107" spans="8:9" x14ac:dyDescent="0.15">
      <c r="H107" s="31"/>
      <c r="I107" s="31"/>
    </row>
    <row r="108" spans="8:9" x14ac:dyDescent="0.15">
      <c r="H108" s="31"/>
      <c r="I108" s="31"/>
    </row>
    <row r="109" spans="8:9" x14ac:dyDescent="0.15">
      <c r="H109" s="31"/>
      <c r="I109" s="31"/>
    </row>
    <row r="110" spans="8:9" x14ac:dyDescent="0.15">
      <c r="H110" s="31"/>
      <c r="I110" s="31"/>
    </row>
    <row r="111" spans="8:9" x14ac:dyDescent="0.15">
      <c r="H111" s="31"/>
      <c r="I111" s="31"/>
    </row>
    <row r="112" spans="8:9" x14ac:dyDescent="0.15">
      <c r="H112" s="31"/>
      <c r="I112" s="31"/>
    </row>
    <row r="113" spans="8:9" x14ac:dyDescent="0.15">
      <c r="H113" s="31"/>
      <c r="I113" s="31"/>
    </row>
    <row r="114" spans="8:9" x14ac:dyDescent="0.15">
      <c r="H114" s="31"/>
      <c r="I114" s="31"/>
    </row>
    <row r="115" spans="8:9" x14ac:dyDescent="0.15">
      <c r="H115" s="31"/>
      <c r="I115" s="31"/>
    </row>
    <row r="116" spans="8:9" x14ac:dyDescent="0.15">
      <c r="H116" s="31"/>
      <c r="I116" s="31"/>
    </row>
    <row r="117" spans="8:9" x14ac:dyDescent="0.15">
      <c r="H117" s="31"/>
      <c r="I117" s="31"/>
    </row>
    <row r="118" spans="8:9" x14ac:dyDescent="0.15">
      <c r="H118" s="31"/>
      <c r="I118" s="31"/>
    </row>
    <row r="119" spans="8:9" x14ac:dyDescent="0.15">
      <c r="H119" s="31"/>
      <c r="I119" s="31"/>
    </row>
    <row r="120" spans="8:9" x14ac:dyDescent="0.15">
      <c r="H120" s="31"/>
      <c r="I120" s="31"/>
    </row>
    <row r="121" spans="8:9" x14ac:dyDescent="0.15">
      <c r="H121" s="31"/>
      <c r="I121" s="31"/>
    </row>
    <row r="122" spans="8:9" x14ac:dyDescent="0.15">
      <c r="H122" s="31"/>
      <c r="I122" s="31"/>
    </row>
    <row r="123" spans="8:9" x14ac:dyDescent="0.15">
      <c r="H123" s="31"/>
      <c r="I123" s="31"/>
    </row>
    <row r="124" spans="8:9" x14ac:dyDescent="0.15">
      <c r="H124" s="31"/>
      <c r="I124" s="31"/>
    </row>
    <row r="125" spans="8:9" x14ac:dyDescent="0.15">
      <c r="H125" s="31"/>
      <c r="I125" s="31"/>
    </row>
    <row r="126" spans="8:9" x14ac:dyDescent="0.15">
      <c r="H126" s="31"/>
      <c r="I126" s="31"/>
    </row>
    <row r="127" spans="8:9" x14ac:dyDescent="0.15">
      <c r="H127" s="31"/>
      <c r="I127" s="31"/>
    </row>
    <row r="128" spans="8:9" x14ac:dyDescent="0.15">
      <c r="H128" s="31"/>
      <c r="I128" s="31"/>
    </row>
    <row r="129" spans="8:9" x14ac:dyDescent="0.15">
      <c r="H129" s="31"/>
      <c r="I129" s="31"/>
    </row>
    <row r="130" spans="8:9" x14ac:dyDescent="0.15">
      <c r="H130" s="31"/>
      <c r="I130" s="31"/>
    </row>
    <row r="131" spans="8:9" x14ac:dyDescent="0.15">
      <c r="H131" s="31"/>
      <c r="I131" s="31"/>
    </row>
    <row r="132" spans="8:9" x14ac:dyDescent="0.15">
      <c r="H132" s="31"/>
      <c r="I132" s="31"/>
    </row>
    <row r="133" spans="8:9" x14ac:dyDescent="0.15">
      <c r="H133" s="31"/>
      <c r="I133" s="31"/>
    </row>
    <row r="134" spans="8:9" x14ac:dyDescent="0.15">
      <c r="H134" s="31"/>
      <c r="I134" s="31"/>
    </row>
    <row r="135" spans="8:9" x14ac:dyDescent="0.15">
      <c r="H135" s="31"/>
      <c r="I135" s="31"/>
    </row>
    <row r="136" spans="8:9" x14ac:dyDescent="0.15">
      <c r="H136" s="31"/>
      <c r="I136" s="31"/>
    </row>
    <row r="137" spans="8:9" x14ac:dyDescent="0.15">
      <c r="H137" s="31"/>
      <c r="I137" s="31"/>
    </row>
    <row r="138" spans="8:9" x14ac:dyDescent="0.15">
      <c r="H138" s="31"/>
      <c r="I138" s="31"/>
    </row>
    <row r="139" spans="8:9" x14ac:dyDescent="0.15">
      <c r="H139" s="31"/>
      <c r="I139" s="31"/>
    </row>
    <row r="140" spans="8:9" x14ac:dyDescent="0.15">
      <c r="H140" s="31"/>
      <c r="I140" s="31"/>
    </row>
    <row r="141" spans="8:9" x14ac:dyDescent="0.15">
      <c r="H141" s="31"/>
      <c r="I141" s="31"/>
    </row>
    <row r="142" spans="8:9" x14ac:dyDescent="0.15">
      <c r="H142" s="31"/>
      <c r="I142" s="31"/>
    </row>
    <row r="143" spans="8:9" x14ac:dyDescent="0.15">
      <c r="H143" s="31"/>
      <c r="I143" s="31"/>
    </row>
    <row r="144" spans="8:9" x14ac:dyDescent="0.15">
      <c r="H144" s="31"/>
      <c r="I144" s="31"/>
    </row>
    <row r="145" spans="8:9" x14ac:dyDescent="0.15">
      <c r="H145" s="31"/>
      <c r="I145" s="31"/>
    </row>
    <row r="146" spans="8:9" x14ac:dyDescent="0.15">
      <c r="H146" s="31"/>
      <c r="I146" s="31"/>
    </row>
    <row r="147" spans="8:9" x14ac:dyDescent="0.15">
      <c r="H147" s="31"/>
      <c r="I147" s="31"/>
    </row>
    <row r="148" spans="8:9" x14ac:dyDescent="0.15">
      <c r="H148" s="31"/>
      <c r="I148" s="31"/>
    </row>
  </sheetData>
  <mergeCells count="1">
    <mergeCell ref="E2:I2"/>
  </mergeCells>
  <phoneticPr fontId="2"/>
  <conditionalFormatting sqref="C4:C11">
    <cfRule type="cellIs" dxfId="8" priority="1" operator="greaterThanOrEqual">
      <formula>D4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107</vt:i4>
      </vt:variant>
    </vt:vector>
  </HeadingPairs>
  <TitlesOfParts>
    <vt:vector size="107" baseType="lpstr">
      <vt:lpstr>清水2017年11月</vt:lpstr>
      <vt:lpstr>清水2017年12月</vt:lpstr>
      <vt:lpstr>清水2018年1月</vt:lpstr>
      <vt:lpstr>清水2018年2月</vt:lpstr>
      <vt:lpstr>清水2018年3月</vt:lpstr>
      <vt:lpstr>清水2018年4月</vt:lpstr>
      <vt:lpstr>清水2018年5月</vt:lpstr>
      <vt:lpstr>臼谷2018年5月</vt:lpstr>
      <vt:lpstr>清水2018年6月</vt:lpstr>
      <vt:lpstr>臼谷2018年6月</vt:lpstr>
      <vt:lpstr>清水2018年7月</vt:lpstr>
      <vt:lpstr>臼谷2018年7月</vt:lpstr>
      <vt:lpstr>清水2018年8月</vt:lpstr>
      <vt:lpstr>臼谷2018年8月</vt:lpstr>
      <vt:lpstr>清水2018年9月</vt:lpstr>
      <vt:lpstr>臼谷2018年9月</vt:lpstr>
      <vt:lpstr>清水2018年10月</vt:lpstr>
      <vt:lpstr>臼谷2018年10月</vt:lpstr>
      <vt:lpstr>清水2018年11月</vt:lpstr>
      <vt:lpstr>臼谷2018年11月</vt:lpstr>
      <vt:lpstr>清水2018年12月</vt:lpstr>
      <vt:lpstr>臼谷2018年12月</vt:lpstr>
      <vt:lpstr>清水2019年1月</vt:lpstr>
      <vt:lpstr>臼谷2019年1月</vt:lpstr>
      <vt:lpstr>清水2019年2月</vt:lpstr>
      <vt:lpstr>臼谷2019年2月</vt:lpstr>
      <vt:lpstr>清水2019年3月</vt:lpstr>
      <vt:lpstr>臼谷2019年3月</vt:lpstr>
      <vt:lpstr>清水2019年4月</vt:lpstr>
      <vt:lpstr>臼谷2019年4月</vt:lpstr>
      <vt:lpstr>清水2019年5月</vt:lpstr>
      <vt:lpstr>臼谷2019年5月</vt:lpstr>
      <vt:lpstr>清水2019年6月</vt:lpstr>
      <vt:lpstr>臼谷2019年6月</vt:lpstr>
      <vt:lpstr>清水2019年7月</vt:lpstr>
      <vt:lpstr>臼谷2019年7月</vt:lpstr>
      <vt:lpstr>清水2019年8月</vt:lpstr>
      <vt:lpstr>臼谷2019年8月</vt:lpstr>
      <vt:lpstr>清水2019年9月</vt:lpstr>
      <vt:lpstr>臼谷2019年9月</vt:lpstr>
      <vt:lpstr>清水2019年10月</vt:lpstr>
      <vt:lpstr>臼谷2019年10月</vt:lpstr>
      <vt:lpstr>清水2019年11月</vt:lpstr>
      <vt:lpstr>臼谷2019年11月</vt:lpstr>
      <vt:lpstr>清水2019年12月</vt:lpstr>
      <vt:lpstr>臼谷2019年12月</vt:lpstr>
      <vt:lpstr>清水2020年1月</vt:lpstr>
      <vt:lpstr>臼谷2020年1月</vt:lpstr>
      <vt:lpstr>清水2020年2月</vt:lpstr>
      <vt:lpstr>臼谷2020年2月</vt:lpstr>
      <vt:lpstr>清水2020年3月</vt:lpstr>
      <vt:lpstr>臼谷2020年3月</vt:lpstr>
      <vt:lpstr>清水2020年4月</vt:lpstr>
      <vt:lpstr>臼谷2020年4月</vt:lpstr>
      <vt:lpstr>清水2020年5月</vt:lpstr>
      <vt:lpstr>臼谷2020年5月</vt:lpstr>
      <vt:lpstr>清水2020年6月</vt:lpstr>
      <vt:lpstr>臼谷2020年6月</vt:lpstr>
      <vt:lpstr>清水2020年7月</vt:lpstr>
      <vt:lpstr>臼谷2020年7月</vt:lpstr>
      <vt:lpstr>清水2020年8月</vt:lpstr>
      <vt:lpstr>臼谷2020年8月</vt:lpstr>
      <vt:lpstr>清水2020年9月</vt:lpstr>
      <vt:lpstr>臼谷2020年9月</vt:lpstr>
      <vt:lpstr>清水2020年10月</vt:lpstr>
      <vt:lpstr>臼谷2020年10月</vt:lpstr>
      <vt:lpstr>清水2020年11月</vt:lpstr>
      <vt:lpstr>臼谷2020年11月</vt:lpstr>
      <vt:lpstr>清水2020年12月</vt:lpstr>
      <vt:lpstr>臼谷2020年12月</vt:lpstr>
      <vt:lpstr>清水2021年1月</vt:lpstr>
      <vt:lpstr>臼谷2021年1月</vt:lpstr>
      <vt:lpstr>清水2021年2月</vt:lpstr>
      <vt:lpstr>臼谷2021年2月</vt:lpstr>
      <vt:lpstr>清水2021年3月</vt:lpstr>
      <vt:lpstr>臼谷2021年3月</vt:lpstr>
      <vt:lpstr>八伏2021年3月</vt:lpstr>
      <vt:lpstr>清水2021年4月</vt:lpstr>
      <vt:lpstr>臼谷2021年4月</vt:lpstr>
      <vt:lpstr>八伏2021年4月</vt:lpstr>
      <vt:lpstr>臼谷2021年5月</vt:lpstr>
      <vt:lpstr>清水2021年5月</vt:lpstr>
      <vt:lpstr>八伏2021年5月</vt:lpstr>
      <vt:lpstr>臼谷2021年6月</vt:lpstr>
      <vt:lpstr>清水2021年6月</vt:lpstr>
      <vt:lpstr>八伏2021年6月</vt:lpstr>
      <vt:lpstr>臼谷2021年7月</vt:lpstr>
      <vt:lpstr>八伏2021年7月</vt:lpstr>
      <vt:lpstr>清水2021年7月</vt:lpstr>
      <vt:lpstr>臼谷2021年8月</vt:lpstr>
      <vt:lpstr>清水2021年8月</vt:lpstr>
      <vt:lpstr>八伏2021年8月</vt:lpstr>
      <vt:lpstr>臼谷2021年9月</vt:lpstr>
      <vt:lpstr>清水2021年9月</vt:lpstr>
      <vt:lpstr>八伏2021年9月</vt:lpstr>
      <vt:lpstr>臼谷2021年10月</vt:lpstr>
      <vt:lpstr>清水2021年10月</vt:lpstr>
      <vt:lpstr>八伏2021年10月</vt:lpstr>
      <vt:lpstr>臼谷総合実績</vt:lpstr>
      <vt:lpstr>臼谷総合実績2019年</vt:lpstr>
      <vt:lpstr>臼谷総合実績2020年</vt:lpstr>
      <vt:lpstr>清水総合実績2018年</vt:lpstr>
      <vt:lpstr>清水総合実績2019年</vt:lpstr>
      <vt:lpstr>清水総合実績2020年</vt:lpstr>
      <vt:lpstr>臼谷総合実績2021年</vt:lpstr>
      <vt:lpstr>清水総合実績2021年</vt:lpstr>
      <vt:lpstr>八伏総合実績2021年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2021-08-20T10:25:37Z</cp:lastPrinted>
  <dcterms:created xsi:type="dcterms:W3CDTF">2018-05-31T13:51:14Z</dcterms:created>
  <dcterms:modified xsi:type="dcterms:W3CDTF">2021-11-01T14:22:45Z</dcterms:modified>
</cp:coreProperties>
</file>